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7935" tabRatio="6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<sst xmlns="http://schemas.openxmlformats.org/spreadsheetml/2006/main" count="1254" uniqueCount="586">
  <si>
    <t>STT</t>
  </si>
  <si>
    <t>Mã SV</t>
  </si>
  <si>
    <t>Họ lót</t>
  </si>
  <si>
    <t>Tên</t>
  </si>
  <si>
    <t>Ngày sinh</t>
  </si>
  <si>
    <t>Điểm TB</t>
  </si>
  <si>
    <t>Điểm RL</t>
  </si>
  <si>
    <t>0954020046</t>
  </si>
  <si>
    <t>Trần Trung</t>
  </si>
  <si>
    <t>Hiếu</t>
  </si>
  <si>
    <t>23/09/91</t>
  </si>
  <si>
    <t>Giỏi</t>
  </si>
  <si>
    <t>95</t>
  </si>
  <si>
    <t>0954020144</t>
  </si>
  <si>
    <t>Huỳnh Công</t>
  </si>
  <si>
    <t>Toại</t>
  </si>
  <si>
    <t>26/01/91</t>
  </si>
  <si>
    <t>83</t>
  </si>
  <si>
    <t>0954022045</t>
  </si>
  <si>
    <t>Nguyễn Trọng</t>
  </si>
  <si>
    <t>11/12/90</t>
  </si>
  <si>
    <t>81</t>
  </si>
  <si>
    <t>0954020173</t>
  </si>
  <si>
    <t>Nguyễn Thị</t>
  </si>
  <si>
    <t>Tuyền</t>
  </si>
  <si>
    <t>15/02/91</t>
  </si>
  <si>
    <t>Khá</t>
  </si>
  <si>
    <t>100</t>
  </si>
  <si>
    <t>0954022103</t>
  </si>
  <si>
    <t>Nguyễn Thị Thanh</t>
  </si>
  <si>
    <t>Phương</t>
  </si>
  <si>
    <t>10/11/91</t>
  </si>
  <si>
    <t>86</t>
  </si>
  <si>
    <t>0954020075</t>
  </si>
  <si>
    <t>Nguyễn Thị Cẩm</t>
  </si>
  <si>
    <t>Ly</t>
  </si>
  <si>
    <t>10/12/91</t>
  </si>
  <si>
    <t>75</t>
  </si>
  <si>
    <t>0954022006</t>
  </si>
  <si>
    <t>Nguyễn Vân</t>
  </si>
  <si>
    <t xml:space="preserve">Anh    </t>
  </si>
  <si>
    <t>12/09/91</t>
  </si>
  <si>
    <t>0954022014</t>
  </si>
  <si>
    <t>Trần Quốc</t>
  </si>
  <si>
    <t>Bồi</t>
  </si>
  <si>
    <t>14/03/91</t>
  </si>
  <si>
    <t>0954022099</t>
  </si>
  <si>
    <t>Phạm Châu</t>
  </si>
  <si>
    <t>Phú</t>
  </si>
  <si>
    <t>28/05/91</t>
  </si>
  <si>
    <t>70</t>
  </si>
  <si>
    <t>0954020050</t>
  </si>
  <si>
    <t>Lê Thị Thanh</t>
  </si>
  <si>
    <t>Hồng</t>
  </si>
  <si>
    <t>18/05/91</t>
  </si>
  <si>
    <t>90</t>
  </si>
  <si>
    <t>0954020102</t>
  </si>
  <si>
    <t>Bùi Trúc</t>
  </si>
  <si>
    <t>27/08/91</t>
  </si>
  <si>
    <t>0954020175</t>
  </si>
  <si>
    <t>Nguyễn Vũ</t>
  </si>
  <si>
    <t>Tường</t>
  </si>
  <si>
    <t>24/12/91</t>
  </si>
  <si>
    <t>85</t>
  </si>
  <si>
    <t xml:space="preserve">Linh   </t>
  </si>
  <si>
    <t>80</t>
  </si>
  <si>
    <t>0954062126</t>
  </si>
  <si>
    <t>Nguyễn Thị Bích</t>
  </si>
  <si>
    <t>Nhung</t>
  </si>
  <si>
    <t>06/09/91</t>
  </si>
  <si>
    <t>0954062101</t>
  </si>
  <si>
    <t>Lê Huỳnh Tấn</t>
  </si>
  <si>
    <t>Long</t>
  </si>
  <si>
    <t>13/10/82</t>
  </si>
  <si>
    <t>0954062191</t>
  </si>
  <si>
    <t>Nguyễn Ngọc Phương</t>
  </si>
  <si>
    <t>Trinh</t>
  </si>
  <si>
    <t>20/10/91</t>
  </si>
  <si>
    <t>0954062037</t>
  </si>
  <si>
    <t>Tống Trang</t>
  </si>
  <si>
    <t>Đài</t>
  </si>
  <si>
    <t>01/01/91</t>
  </si>
  <si>
    <t>0954062021</t>
  </si>
  <si>
    <t>Nguyễn Trần Ái</t>
  </si>
  <si>
    <t>Diễm</t>
  </si>
  <si>
    <t>24/08/91</t>
  </si>
  <si>
    <t>0954062199</t>
  </si>
  <si>
    <t>Nguyễn Thị Kim</t>
  </si>
  <si>
    <t>01/04/91</t>
  </si>
  <si>
    <t>0954062153</t>
  </si>
  <si>
    <t>Nguyễn Thị Thiên</t>
  </si>
  <si>
    <t xml:space="preserve">Thanh  </t>
  </si>
  <si>
    <t>12/01/91</t>
  </si>
  <si>
    <t>0954062181</t>
  </si>
  <si>
    <t>Trần Thanh Thùy</t>
  </si>
  <si>
    <t xml:space="preserve">Trang  </t>
  </si>
  <si>
    <t>16/12/91</t>
  </si>
  <si>
    <t>78</t>
  </si>
  <si>
    <t>0954062002</t>
  </si>
  <si>
    <t>Nguyễn Thuận</t>
  </si>
  <si>
    <t xml:space="preserve">An     </t>
  </si>
  <si>
    <t>11/11/90</t>
  </si>
  <si>
    <t>76</t>
  </si>
  <si>
    <t>0954062016</t>
  </si>
  <si>
    <t xml:space="preserve">Chi    </t>
  </si>
  <si>
    <t>11/04/91</t>
  </si>
  <si>
    <t>0954052003</t>
  </si>
  <si>
    <t>Nguyễn Ngọc Mai</t>
  </si>
  <si>
    <t>13/10/91</t>
  </si>
  <si>
    <t>0954062160</t>
  </si>
  <si>
    <t>Đặng Ngọc Thanh</t>
  </si>
  <si>
    <t>Thảo</t>
  </si>
  <si>
    <t>31/07/91</t>
  </si>
  <si>
    <t>Đào</t>
  </si>
  <si>
    <t>Trân</t>
  </si>
  <si>
    <t>1054022049</t>
  </si>
  <si>
    <t>Võ Thị</t>
  </si>
  <si>
    <t>Hà</t>
  </si>
  <si>
    <t>12/10/92</t>
  </si>
  <si>
    <t>1054022174</t>
  </si>
  <si>
    <t>Nguyễn Thị Như</t>
  </si>
  <si>
    <t>Phượng</t>
  </si>
  <si>
    <t>25/05/92</t>
  </si>
  <si>
    <t>1054022183</t>
  </si>
  <si>
    <t>Trần Thị Kim</t>
  </si>
  <si>
    <t xml:space="preserve">Sa     </t>
  </si>
  <si>
    <t>20/10/92</t>
  </si>
  <si>
    <t>94</t>
  </si>
  <si>
    <t>1054020104</t>
  </si>
  <si>
    <t xml:space="preserve">Ngô Thị Thùy </t>
  </si>
  <si>
    <t>20/11/92</t>
  </si>
  <si>
    <t>1054022027</t>
  </si>
  <si>
    <t>Lê Thị Hoàng</t>
  </si>
  <si>
    <t>Diệp</t>
  </si>
  <si>
    <t>06/10/92</t>
  </si>
  <si>
    <t>1054022241</t>
  </si>
  <si>
    <t>Trần Văn</t>
  </si>
  <si>
    <t>Trãi</t>
  </si>
  <si>
    <t>18/02/92</t>
  </si>
  <si>
    <t>1054020140</t>
  </si>
  <si>
    <t>Đào Thị</t>
  </si>
  <si>
    <t>Ngọc</t>
  </si>
  <si>
    <t>20/04/92</t>
  </si>
  <si>
    <t>1054020161</t>
  </si>
  <si>
    <t>Huỳnh Gia</t>
  </si>
  <si>
    <t>Phong</t>
  </si>
  <si>
    <t>12/06/92</t>
  </si>
  <si>
    <t>1054022007</t>
  </si>
  <si>
    <t>Phạm Huỳnh</t>
  </si>
  <si>
    <t>01/05/92</t>
  </si>
  <si>
    <t>88</t>
  </si>
  <si>
    <t>1054022094</t>
  </si>
  <si>
    <t>Nguyễn Thị Thúy</t>
  </si>
  <si>
    <t xml:space="preserve">Lan    </t>
  </si>
  <si>
    <t>07/09/92</t>
  </si>
  <si>
    <t>1054022176</t>
  </si>
  <si>
    <t>Trương Thị</t>
  </si>
  <si>
    <t>10/08/92</t>
  </si>
  <si>
    <t>98</t>
  </si>
  <si>
    <t>1054060044</t>
  </si>
  <si>
    <t>Nguyễn Thị Thùy</t>
  </si>
  <si>
    <t>Dung</t>
  </si>
  <si>
    <t>11/05/92</t>
  </si>
  <si>
    <t>1054060080</t>
  </si>
  <si>
    <t>Thái Thị Kim</t>
  </si>
  <si>
    <t>Hằng</t>
  </si>
  <si>
    <t>19/01/92</t>
  </si>
  <si>
    <t>1054060271</t>
  </si>
  <si>
    <t>Đỗ Thị Ngọc</t>
  </si>
  <si>
    <t>Thố</t>
  </si>
  <si>
    <t>20/12/92</t>
  </si>
  <si>
    <t>1054060310</t>
  </si>
  <si>
    <t>Đinh Thị Việt</t>
  </si>
  <si>
    <t>1054060091</t>
  </si>
  <si>
    <t xml:space="preserve">Hoa    </t>
  </si>
  <si>
    <t>30/06/92</t>
  </si>
  <si>
    <t>1054062208</t>
  </si>
  <si>
    <t>Ngô Trần Võ Phan Quỳnh</t>
  </si>
  <si>
    <t>Như</t>
  </si>
  <si>
    <t>09/11/92</t>
  </si>
  <si>
    <t>1054062200</t>
  </si>
  <si>
    <t>Võ Thị Minh</t>
  </si>
  <si>
    <t>Nguyệt</t>
  </si>
  <si>
    <t>18/01/92</t>
  </si>
  <si>
    <t>1054062341</t>
  </si>
  <si>
    <t>Đặng Đình</t>
  </si>
  <si>
    <t>Viên</t>
  </si>
  <si>
    <t>04/02/92</t>
  </si>
  <si>
    <t>1054062089</t>
  </si>
  <si>
    <t>Bùi Thị Bích</t>
  </si>
  <si>
    <t>30/11/92</t>
  </si>
  <si>
    <t>1054062188</t>
  </si>
  <si>
    <t>Huỳnh Cẩm</t>
  </si>
  <si>
    <t>11/04/92</t>
  </si>
  <si>
    <t>1054060154</t>
  </si>
  <si>
    <t>Nguyễn Thị Thảo</t>
  </si>
  <si>
    <t>14/04/92</t>
  </si>
  <si>
    <t>1054062308</t>
  </si>
  <si>
    <t>Trần Thị Bích</t>
  </si>
  <si>
    <t>Trăm</t>
  </si>
  <si>
    <t>20/05/92</t>
  </si>
  <si>
    <t>1154020247</t>
  </si>
  <si>
    <t>07/08/93</t>
  </si>
  <si>
    <t>1154020333</t>
  </si>
  <si>
    <t>Bùi Thị Thanh</t>
  </si>
  <si>
    <t>Trúc</t>
  </si>
  <si>
    <t>29/07/93</t>
  </si>
  <si>
    <t>1154020127</t>
  </si>
  <si>
    <t>Ngô Minh</t>
  </si>
  <si>
    <t>Lâm</t>
  </si>
  <si>
    <t>02/05/93</t>
  </si>
  <si>
    <t>1154020064</t>
  </si>
  <si>
    <t>Trần Thị</t>
  </si>
  <si>
    <t>01/05/93</t>
  </si>
  <si>
    <t>1154020069</t>
  </si>
  <si>
    <t>Phan Thị Bích</t>
  </si>
  <si>
    <t>Hảo</t>
  </si>
  <si>
    <t>23/05/93</t>
  </si>
  <si>
    <t>1154020197</t>
  </si>
  <si>
    <t>Nguyễn Minh</t>
  </si>
  <si>
    <t>Nhựt</t>
  </si>
  <si>
    <t>25/09/93</t>
  </si>
  <si>
    <t>1154020201</t>
  </si>
  <si>
    <t>Ny</t>
  </si>
  <si>
    <t>20/03/93</t>
  </si>
  <si>
    <t>1154020074</t>
  </si>
  <si>
    <t>Mai Nguyễn Thúy</t>
  </si>
  <si>
    <t>08/04/93</t>
  </si>
  <si>
    <t>1154020131</t>
  </si>
  <si>
    <t>Liên</t>
  </si>
  <si>
    <t>01/01/93</t>
  </si>
  <si>
    <t>1154020071</t>
  </si>
  <si>
    <t>Hoàng Thị Mỹ</t>
  </si>
  <si>
    <t>Hạnh</t>
  </si>
  <si>
    <t>22/12/93</t>
  </si>
  <si>
    <t>1154020308</t>
  </si>
  <si>
    <t>Trần Thị Minh</t>
  </si>
  <si>
    <t>06/01/92</t>
  </si>
  <si>
    <t>1154020151</t>
  </si>
  <si>
    <t>Mai</t>
  </si>
  <si>
    <t>02/06/93</t>
  </si>
  <si>
    <t>1154020286</t>
  </si>
  <si>
    <t>Tiên</t>
  </si>
  <si>
    <t>26/05/93</t>
  </si>
  <si>
    <t>1154060388</t>
  </si>
  <si>
    <t>Nguyễn Thị Nhược</t>
  </si>
  <si>
    <t>Ý</t>
  </si>
  <si>
    <t>09/05/92</t>
  </si>
  <si>
    <t>1154060171</t>
  </si>
  <si>
    <t>Lời</t>
  </si>
  <si>
    <t>03/10/93</t>
  </si>
  <si>
    <t>91</t>
  </si>
  <si>
    <t>1154060277</t>
  </si>
  <si>
    <t>Trương Quốc</t>
  </si>
  <si>
    <t>Sinh</t>
  </si>
  <si>
    <t>28/12/93</t>
  </si>
  <si>
    <t>1154060060</t>
  </si>
  <si>
    <t>Trần Thị Thùy</t>
  </si>
  <si>
    <t>Dương</t>
  </si>
  <si>
    <t>04/04/93</t>
  </si>
  <si>
    <t>1154060270</t>
  </si>
  <si>
    <t>Quý</t>
  </si>
  <si>
    <t>03/09/93</t>
  </si>
  <si>
    <t>74</t>
  </si>
  <si>
    <t>1154060367</t>
  </si>
  <si>
    <t>Nguyễn Phước</t>
  </si>
  <si>
    <t>Vẹn</t>
  </si>
  <si>
    <t>26/10/92</t>
  </si>
  <si>
    <t>1154060204</t>
  </si>
  <si>
    <t>Nguyễn Nguyễn Thu</t>
  </si>
  <si>
    <t>Ngân</t>
  </si>
  <si>
    <t>24/04/93</t>
  </si>
  <si>
    <t>1154060002</t>
  </si>
  <si>
    <t>Nguyễn Thành</t>
  </si>
  <si>
    <t>An</t>
  </si>
  <si>
    <t>06/02/93</t>
  </si>
  <si>
    <t>89</t>
  </si>
  <si>
    <t>1154060274</t>
  </si>
  <si>
    <t>Tạ Thị Như</t>
  </si>
  <si>
    <t>Quỳnh</t>
  </si>
  <si>
    <t>24/11/92</t>
  </si>
  <si>
    <t>1154060296</t>
  </si>
  <si>
    <t>Nguyễn Phương</t>
  </si>
  <si>
    <t>30/12/93</t>
  </si>
  <si>
    <t>1154060168</t>
  </si>
  <si>
    <t>Nguyễn Đình Bảo</t>
  </si>
  <si>
    <t>27/02/91</t>
  </si>
  <si>
    <t>1154060265</t>
  </si>
  <si>
    <t>Nguyễn Đăng</t>
  </si>
  <si>
    <t>Quốc</t>
  </si>
  <si>
    <t>01/08/93</t>
  </si>
  <si>
    <t>1154060049</t>
  </si>
  <si>
    <t>Lê Thị Thùy</t>
  </si>
  <si>
    <t>11/10/93</t>
  </si>
  <si>
    <t>1154060062</t>
  </si>
  <si>
    <t>Phan Nguyễn Huyền</t>
  </si>
  <si>
    <t>Đan</t>
  </si>
  <si>
    <t>13/06/93</t>
  </si>
  <si>
    <t>1154060161</t>
  </si>
  <si>
    <t>Nguyễn Thị Khánh</t>
  </si>
  <si>
    <t>11/12/93</t>
  </si>
  <si>
    <t>1254022043</t>
  </si>
  <si>
    <t>Phạm Gia</t>
  </si>
  <si>
    <t>Đạt</t>
  </si>
  <si>
    <t>18/04/94</t>
  </si>
  <si>
    <t>1254022114</t>
  </si>
  <si>
    <t>Trần Mai</t>
  </si>
  <si>
    <t>21/10/94</t>
  </si>
  <si>
    <t>1254022130</t>
  </si>
  <si>
    <t>Lý</t>
  </si>
  <si>
    <t>24/02/94</t>
  </si>
  <si>
    <t>1254022227</t>
  </si>
  <si>
    <t>Trịnh Ngọc</t>
  </si>
  <si>
    <t>Tân</t>
  </si>
  <si>
    <t>14/04/94</t>
  </si>
  <si>
    <t>1254022262</t>
  </si>
  <si>
    <t>Bùi Anh</t>
  </si>
  <si>
    <t>Thư</t>
  </si>
  <si>
    <t>22/02/94</t>
  </si>
  <si>
    <t>1254020279</t>
  </si>
  <si>
    <t>Hồ Thị Mỹ</t>
  </si>
  <si>
    <t>29/05/94</t>
  </si>
  <si>
    <t>79</t>
  </si>
  <si>
    <t>1254022143</t>
  </si>
  <si>
    <t>Nguyễn Ngọc</t>
  </si>
  <si>
    <t>03/02/94</t>
  </si>
  <si>
    <t>93</t>
  </si>
  <si>
    <t>1254020071</t>
  </si>
  <si>
    <t>Nguyễn Thị Ngọc</t>
  </si>
  <si>
    <t>Hân</t>
  </si>
  <si>
    <t>10/10/94</t>
  </si>
  <si>
    <t>1254020142</t>
  </si>
  <si>
    <t>Nguyễn Kim</t>
  </si>
  <si>
    <t>10/01/94</t>
  </si>
  <si>
    <t>1254020194</t>
  </si>
  <si>
    <t>Phạm Huế</t>
  </si>
  <si>
    <t>08/08/94</t>
  </si>
  <si>
    <t>87</t>
  </si>
  <si>
    <t>1254020259</t>
  </si>
  <si>
    <t>Nguyễn Thị Minh</t>
  </si>
  <si>
    <t>Thùy</t>
  </si>
  <si>
    <t>16/06/94</t>
  </si>
  <si>
    <t>1254022185</t>
  </si>
  <si>
    <t>Lê Thị Mỹ</t>
  </si>
  <si>
    <t>Phụng</t>
  </si>
  <si>
    <t>20/10/94</t>
  </si>
  <si>
    <t>1254020053</t>
  </si>
  <si>
    <t>Phạm Thị Cẩm</t>
  </si>
  <si>
    <t xml:space="preserve">Giang  </t>
  </si>
  <si>
    <t>07/07/94</t>
  </si>
  <si>
    <t>1254020030</t>
  </si>
  <si>
    <t>Thái Tuấn</t>
  </si>
  <si>
    <t>Duy</t>
  </si>
  <si>
    <t>02/07/94</t>
  </si>
  <si>
    <t>77</t>
  </si>
  <si>
    <t>1254022308</t>
  </si>
  <si>
    <t>Nguyễn Vũ Anh</t>
  </si>
  <si>
    <t>Tuấn</t>
  </si>
  <si>
    <t>19/07/94</t>
  </si>
  <si>
    <t>1254022159</t>
  </si>
  <si>
    <t>29/04/94</t>
  </si>
  <si>
    <t>1254022184</t>
  </si>
  <si>
    <t>Trần Thị Lệ</t>
  </si>
  <si>
    <t>Phúc</t>
  </si>
  <si>
    <t>14/06/93</t>
  </si>
  <si>
    <t>1254020330</t>
  </si>
  <si>
    <t>Nguyễn Huỳnh Phương</t>
  </si>
  <si>
    <t>Vy</t>
  </si>
  <si>
    <t>21/03/93</t>
  </si>
  <si>
    <t>1254020147</t>
  </si>
  <si>
    <t>Võ Thị Thanh</t>
  </si>
  <si>
    <t>21/05/94</t>
  </si>
  <si>
    <t>1254020282</t>
  </si>
  <si>
    <t>17/12/93</t>
  </si>
  <si>
    <t>1254022022</t>
  </si>
  <si>
    <t>06/08/94</t>
  </si>
  <si>
    <t>1254020235</t>
  </si>
  <si>
    <t>Hoàng Thị</t>
  </si>
  <si>
    <t>22/12/94</t>
  </si>
  <si>
    <t>1254020233</t>
  </si>
  <si>
    <t>Nguyễn Hữu</t>
  </si>
  <si>
    <t>Thành</t>
  </si>
  <si>
    <t>1254022320</t>
  </si>
  <si>
    <t>Vi</t>
  </si>
  <si>
    <t>29/06/94</t>
  </si>
  <si>
    <t>1254020291</t>
  </si>
  <si>
    <t>Phạm Thị Mai</t>
  </si>
  <si>
    <t>Trâm</t>
  </si>
  <si>
    <t>02/12/94</t>
  </si>
  <si>
    <t>1254022050</t>
  </si>
  <si>
    <t>Nguyễn Ngọc Hương</t>
  </si>
  <si>
    <t>09/06/94</t>
  </si>
  <si>
    <t>1254060121</t>
  </si>
  <si>
    <t>Hường</t>
  </si>
  <si>
    <t>09/05/94</t>
  </si>
  <si>
    <t>1254060320</t>
  </si>
  <si>
    <t>Nguyễn Hồng Cẩm</t>
  </si>
  <si>
    <t>Thy</t>
  </si>
  <si>
    <t>02/01/94</t>
  </si>
  <si>
    <t>73</t>
  </si>
  <si>
    <t>1254060334</t>
  </si>
  <si>
    <t>Võ Thị Xuân</t>
  </si>
  <si>
    <t>09/03/93</t>
  </si>
  <si>
    <t>1254062018</t>
  </si>
  <si>
    <t>Đặng Thị Thái</t>
  </si>
  <si>
    <t>Bửu</t>
  </si>
  <si>
    <t>27/05/94</t>
  </si>
  <si>
    <t>1254062191</t>
  </si>
  <si>
    <t>Lê Hồng</t>
  </si>
  <si>
    <t>07/11/94</t>
  </si>
  <si>
    <t>1254060107</t>
  </si>
  <si>
    <t>Tôn Thị Thanh</t>
  </si>
  <si>
    <t>Huyền</t>
  </si>
  <si>
    <t>29/10/94</t>
  </si>
  <si>
    <t>1254060294</t>
  </si>
  <si>
    <t>Nguyễn Phạm Hồng</t>
  </si>
  <si>
    <t>Thiện</t>
  </si>
  <si>
    <t>20/12/90</t>
  </si>
  <si>
    <t>1254062310</t>
  </si>
  <si>
    <t>Đỗ Xuân</t>
  </si>
  <si>
    <t>Thụ</t>
  </si>
  <si>
    <t>03/07/93</t>
  </si>
  <si>
    <t>1254062390</t>
  </si>
  <si>
    <t>Bùi Thị Ngọc</t>
  </si>
  <si>
    <t>Yến</t>
  </si>
  <si>
    <t>28/02/94</t>
  </si>
  <si>
    <t>1254060136</t>
  </si>
  <si>
    <t>Đào Thị Dạ</t>
  </si>
  <si>
    <t>Liễu</t>
  </si>
  <si>
    <t>20/04/93</t>
  </si>
  <si>
    <t>1254062151</t>
  </si>
  <si>
    <t>Trịnh Thị Mai</t>
  </si>
  <si>
    <t>1254062321</t>
  </si>
  <si>
    <t>Lê Thị Thúy</t>
  </si>
  <si>
    <t>29/01/94</t>
  </si>
  <si>
    <t>1254060038</t>
  </si>
  <si>
    <t>Nguyễn Hồ Phương</t>
  </si>
  <si>
    <t>Duyên</t>
  </si>
  <si>
    <t>11/01/94</t>
  </si>
  <si>
    <t>1254060100</t>
  </si>
  <si>
    <t>Nguyễn Lâm Thái</t>
  </si>
  <si>
    <t>Huy</t>
  </si>
  <si>
    <t>16/09/94</t>
  </si>
  <si>
    <t>1254062312</t>
  </si>
  <si>
    <t>Lê Anh</t>
  </si>
  <si>
    <t>23/09/94</t>
  </si>
  <si>
    <t>1254062315</t>
  </si>
  <si>
    <t>Tân Thị Thanh</t>
  </si>
  <si>
    <t>10/08/94</t>
  </si>
  <si>
    <t>1254060354</t>
  </si>
  <si>
    <t>Trần Thị Xuân</t>
  </si>
  <si>
    <t>19/03/94</t>
  </si>
  <si>
    <t>1254060373</t>
  </si>
  <si>
    <t>18/07/94</t>
  </si>
  <si>
    <t>1254060393</t>
  </si>
  <si>
    <t>Nguyễn Thị Hải</t>
  </si>
  <si>
    <t>05/06/94</t>
  </si>
  <si>
    <t>1254062035</t>
  </si>
  <si>
    <t>Phạm Thị Mỹ</t>
  </si>
  <si>
    <t>24/12/94</t>
  </si>
  <si>
    <t>1254062096</t>
  </si>
  <si>
    <t>08/11/93</t>
  </si>
  <si>
    <t>1254062348</t>
  </si>
  <si>
    <t>Trịnh Thị Tú</t>
  </si>
  <si>
    <t>18/06/93</t>
  </si>
  <si>
    <t>1254060385</t>
  </si>
  <si>
    <t>Trịnh Thị Tường</t>
  </si>
  <si>
    <t>1254062275</t>
  </si>
  <si>
    <t>Võ Thị Phương</t>
  </si>
  <si>
    <t>1254060068</t>
  </si>
  <si>
    <t>Hải</t>
  </si>
  <si>
    <t>11/09/94</t>
  </si>
  <si>
    <t>1254060266</t>
  </si>
  <si>
    <t>Trần Thị Thảo</t>
  </si>
  <si>
    <t>Sương</t>
  </si>
  <si>
    <t>22/07/94</t>
  </si>
  <si>
    <t>1254060340</t>
  </si>
  <si>
    <t>Nguyễn Bảo</t>
  </si>
  <si>
    <t>14/08/94</t>
  </si>
  <si>
    <t>1254062046</t>
  </si>
  <si>
    <t>Nguyễn Thị Xuân</t>
  </si>
  <si>
    <t>20/12/94</t>
  </si>
  <si>
    <t>1254062051</t>
  </si>
  <si>
    <t>Phạm Minh</t>
  </si>
  <si>
    <t>17/03/94</t>
  </si>
  <si>
    <t>1254060140</t>
  </si>
  <si>
    <t>Dương Nguyên</t>
  </si>
  <si>
    <t>01/11/94</t>
  </si>
  <si>
    <t>1254060171</t>
  </si>
  <si>
    <t>Phạm Hoàng Ngọc</t>
  </si>
  <si>
    <t xml:space="preserve">Minh   </t>
  </si>
  <si>
    <t>13/06/94</t>
  </si>
  <si>
    <t>72</t>
  </si>
  <si>
    <t>1254060278</t>
  </si>
  <si>
    <t>Nguyễn Thị Thu</t>
  </si>
  <si>
    <t>09/12/94</t>
  </si>
  <si>
    <t>1254062157</t>
  </si>
  <si>
    <t>16/12/94</t>
  </si>
  <si>
    <t>1254062378</t>
  </si>
  <si>
    <t>Trần Khánh</t>
  </si>
  <si>
    <t>Vũ</t>
  </si>
  <si>
    <t>14/03/90</t>
  </si>
  <si>
    <t>TỔNG CỘNG</t>
  </si>
  <si>
    <t>Khóa học</t>
  </si>
  <si>
    <t>Bậc đào tạo</t>
  </si>
  <si>
    <t>Tỉ lệ %</t>
  </si>
  <si>
    <t>Số tiền HB KKHT</t>
  </si>
  <si>
    <t>2009</t>
  </si>
  <si>
    <t>2010</t>
  </si>
  <si>
    <t>2011</t>
  </si>
  <si>
    <t>2012</t>
  </si>
  <si>
    <t>Đại học</t>
  </si>
  <si>
    <t>BỘ GIÁO DỤC VÀ ĐÀO TẠO</t>
  </si>
  <si>
    <t>CỘNG HOÀ XÃ HỘI CHỦ NGHĨA VIỆT NAM</t>
  </si>
  <si>
    <t>TRƯỜNG ĐẠI HỌC MỞ TP.HCM</t>
  </si>
  <si>
    <t>Độc lập - Tự do - Hạnh phúc</t>
  </si>
  <si>
    <t>DANH SÁCH HỌC SINH, SINH VIÊN ĐƯỢC NHẬN HỌC BỔNG KHUYẾN KHÍCH HỌC TẬP</t>
  </si>
  <si>
    <t>NĂM HỌC 2012 - 2013</t>
  </si>
  <si>
    <t>Đơn vị: KHOA KINH TẾ VÀ LUẬT</t>
  </si>
  <si>
    <t>Xuất sắc:</t>
  </si>
  <si>
    <t>Sinh viên</t>
  </si>
  <si>
    <t>Tổng cộng:</t>
  </si>
  <si>
    <t>Giỏi:</t>
  </si>
  <si>
    <t>Tổng số tiền HBKKHT:</t>
  </si>
  <si>
    <t>đồng</t>
  </si>
  <si>
    <t>Khá:</t>
  </si>
  <si>
    <t>Tp.HCM, ngày     tháng       năm 2013</t>
  </si>
  <si>
    <t>KT.HIỆU TRƯỞNG</t>
  </si>
  <si>
    <t>PHÓ HIỆU TRƯỞNG</t>
  </si>
  <si>
    <t>TRƯỞNG PHÒNG CTCT&amp;HSSV</t>
  </si>
  <si>
    <t>LÃNH ĐẠO ĐƠN VỊ</t>
  </si>
  <si>
    <t>(Bằng chữ: Hai trăm năm mươi chín triệu không trăm năm mươi tám ngàn đồng chẵn)</t>
  </si>
  <si>
    <t>Ghi
chú</t>
  </si>
  <si>
    <t>Tổng
học phí</t>
  </si>
  <si>
    <t>Xếp loại HB
KKHT</t>
  </si>
  <si>
    <t>8.00</t>
  </si>
  <si>
    <t>7.80</t>
  </si>
  <si>
    <t>7.60</t>
  </si>
  <si>
    <t>7.40</t>
  </si>
  <si>
    <t>8.58</t>
  </si>
  <si>
    <t>8.42</t>
  </si>
  <si>
    <t>8.26</t>
  </si>
  <si>
    <t>8.16</t>
  </si>
  <si>
    <t>8.05</t>
  </si>
  <si>
    <t>7.95</t>
  </si>
  <si>
    <t>7.89</t>
  </si>
  <si>
    <t>7.84</t>
  </si>
  <si>
    <t>8.82</t>
  </si>
  <si>
    <t>8.55</t>
  </si>
  <si>
    <t>8.41</t>
  </si>
  <si>
    <t>8.28</t>
  </si>
  <si>
    <t>8.14</t>
  </si>
  <si>
    <t>8.49</t>
  </si>
  <si>
    <t>8.30</t>
  </si>
  <si>
    <t>8.11</t>
  </si>
  <si>
    <t>7.96</t>
  </si>
  <si>
    <t>7.81</t>
  </si>
  <si>
    <t>7.78</t>
  </si>
  <si>
    <t>8.50</t>
  </si>
  <si>
    <t>8.43</t>
  </si>
  <si>
    <t>8.36</t>
  </si>
  <si>
    <t>8.21</t>
  </si>
  <si>
    <t>8.07</t>
  </si>
  <si>
    <t>7.93</t>
  </si>
  <si>
    <t>7.86</t>
  </si>
  <si>
    <t>8.29</t>
  </si>
  <si>
    <t>8.10</t>
  </si>
  <si>
    <t>7.90</t>
  </si>
  <si>
    <t>7.67</t>
  </si>
  <si>
    <t>7.52</t>
  </si>
  <si>
    <t>7.48</t>
  </si>
  <si>
    <t>7.43</t>
  </si>
  <si>
    <t>7.38</t>
  </si>
  <si>
    <t>7.33</t>
  </si>
  <si>
    <t>8.25</t>
  </si>
  <si>
    <t>7.88</t>
  </si>
  <si>
    <t>7.63</t>
  </si>
  <si>
    <t>7.50</t>
  </si>
  <si>
    <t>7.25</t>
  </si>
  <si>
    <t>7.13</t>
  </si>
  <si>
    <t>8.75</t>
  </si>
  <si>
    <t>8.63</t>
  </si>
  <si>
    <t>8.38</t>
  </si>
  <si>
    <t>8.13</t>
  </si>
  <si>
    <t>7.75</t>
  </si>
  <si>
    <t>(Ban hành kèm theo quyết định: 709 /QĐ-ĐHM, ngày 27 tháng 09 năm 2013)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</si>
</sst>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_ * #,##0_ ;_ * \-#,##0_ ;_ * &quot;-&quot;??_ ;_ @_ "/>
  </numFmts>
  <fonts count="28">
    <font>
      <sz val="10"/>
      <name val="Arial"/>
      <family val="0"/>
    </font>
    <font>
      <sz val="13"/>
      <name val="Times New Roman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1.5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u val="single"/>
      <sz val="11.5"/>
      <name val="Times New Roman"/>
      <family val="1"/>
    </font>
    <font>
      <sz val="11.5"/>
      <color indexed="10"/>
      <name val="Times New Roman"/>
      <family val="1"/>
    </font>
    <font>
      <b/>
      <i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6" fillId="24" borderId="10" xfId="57" applyNumberFormat="1" applyFont="1" applyFill="1" applyBorder="1" applyAlignment="1" applyProtection="1">
      <alignment horizontal="center" vertical="center" wrapText="1"/>
      <protection/>
    </xf>
    <xf numFmtId="49" fontId="6" fillId="24" borderId="11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5" fillId="0" borderId="10" xfId="57" applyFont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49" fontId="5" fillId="0" borderId="12" xfId="57" applyNumberFormat="1" applyFont="1" applyFill="1" applyBorder="1" applyAlignment="1" applyProtection="1">
      <alignment horizontal="center" vertical="center" wrapText="1"/>
      <protection/>
    </xf>
    <xf numFmtId="170" fontId="5" fillId="0" borderId="10" xfId="42" applyNumberFormat="1" applyFont="1" applyBorder="1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0" fontId="5" fillId="0" borderId="10" xfId="42" applyNumberFormat="1" applyFont="1" applyBorder="1" applyAlignment="1">
      <alignment horizontal="right" vertical="center"/>
    </xf>
    <xf numFmtId="170" fontId="8" fillId="0" borderId="10" xfId="42" applyNumberFormat="1" applyFont="1" applyBorder="1" applyAlignment="1">
      <alignment horizontal="right" vertical="center"/>
    </xf>
    <xf numFmtId="170" fontId="8" fillId="0" borderId="0" xfId="44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0" fontId="5" fillId="0" borderId="0" xfId="44" applyNumberFormat="1" applyFont="1" applyBorder="1" applyAlignment="1">
      <alignment vertical="center"/>
    </xf>
    <xf numFmtId="170" fontId="5" fillId="25" borderId="0" xfId="44" applyNumberFormat="1" applyFont="1" applyFill="1" applyBorder="1" applyAlignment="1">
      <alignment vertical="center"/>
    </xf>
    <xf numFmtId="170" fontId="5" fillId="0" borderId="1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0" fontId="5" fillId="0" borderId="0" xfId="44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57" applyNumberFormat="1" applyFont="1" applyFill="1" applyBorder="1" applyAlignment="1" applyProtection="1">
      <alignment horizontal="center" vertical="center" wrapText="1"/>
      <protection/>
    </xf>
    <xf numFmtId="49" fontId="5" fillId="0" borderId="11" xfId="57" applyNumberFormat="1" applyFont="1" applyFill="1" applyBorder="1" applyAlignment="1" applyProtection="1">
      <alignment horizontal="left" vertical="center" wrapText="1"/>
      <protection/>
    </xf>
    <xf numFmtId="49" fontId="5" fillId="0" borderId="13" xfId="57" applyNumberFormat="1" applyFont="1" applyFill="1" applyBorder="1" applyAlignment="1" applyProtection="1">
      <alignment horizontal="center" vertical="center" wrapText="1"/>
      <protection/>
    </xf>
    <xf numFmtId="170" fontId="6" fillId="0" borderId="10" xfId="42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0" fontId="5" fillId="0" borderId="0" xfId="42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0</xdr:row>
      <xdr:rowOff>76200</xdr:rowOff>
    </xdr:from>
    <xdr:to>
      <xdr:col>13</xdr:col>
      <xdr:colOff>247650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8972550" y="76200"/>
          <a:ext cx="657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="90" zoomScaleNormal="90" zoomScaleSheetLayoutView="100" zoomScalePageLayoutView="0" workbookViewId="0" topLeftCell="A124">
      <selection activeCell="P150" sqref="P150"/>
    </sheetView>
  </sheetViews>
  <sheetFormatPr defaultColWidth="22.140625" defaultRowHeight="12.75"/>
  <cols>
    <col min="1" max="1" width="5.00390625" style="2" customWidth="1"/>
    <col min="2" max="2" width="13.28125" style="2" customWidth="1"/>
    <col min="3" max="3" width="24.421875" style="1" customWidth="1"/>
    <col min="4" max="4" width="9.28125" style="1" bestFit="1" customWidth="1"/>
    <col min="5" max="5" width="10.57421875" style="2" bestFit="1" customWidth="1"/>
    <col min="6" max="6" width="7.421875" style="2" customWidth="1"/>
    <col min="7" max="7" width="9.140625" style="2" customWidth="1"/>
    <col min="8" max="8" width="9.57421875" style="2" bestFit="1" customWidth="1"/>
    <col min="9" max="9" width="6.28125" style="2" customWidth="1"/>
    <col min="10" max="10" width="9.140625" style="2" customWidth="1"/>
    <col min="11" max="11" width="13.8515625" style="1" customWidth="1"/>
    <col min="12" max="12" width="8.8515625" style="2" customWidth="1"/>
    <col min="13" max="13" width="13.8515625" style="1" customWidth="1"/>
    <col min="14" max="14" width="4.57421875" style="1" customWidth="1"/>
    <col min="15" max="16384" width="22.140625" style="1" customWidth="1"/>
  </cols>
  <sheetData>
    <row r="1" spans="1:14" s="5" customFormat="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</row>
    <row r="2" spans="1:14" s="5" customFormat="1" ht="15">
      <c r="A2" s="41" t="s">
        <v>512</v>
      </c>
      <c r="B2" s="41"/>
      <c r="C2" s="41"/>
      <c r="D2" s="41"/>
      <c r="E2" s="41"/>
      <c r="F2" s="42" t="s">
        <v>513</v>
      </c>
      <c r="G2" s="42"/>
      <c r="H2" s="42"/>
      <c r="I2" s="42"/>
      <c r="J2" s="42"/>
      <c r="K2" s="42"/>
      <c r="L2" s="42"/>
      <c r="M2" s="42"/>
      <c r="N2" s="42"/>
    </row>
    <row r="3" spans="1:14" s="5" customFormat="1" ht="15">
      <c r="A3" s="45" t="s">
        <v>514</v>
      </c>
      <c r="B3" s="45"/>
      <c r="C3" s="45"/>
      <c r="D3" s="45"/>
      <c r="E3" s="45"/>
      <c r="F3" s="45" t="s">
        <v>515</v>
      </c>
      <c r="G3" s="45"/>
      <c r="H3" s="45"/>
      <c r="I3" s="45"/>
      <c r="J3" s="45"/>
      <c r="K3" s="45"/>
      <c r="L3" s="45"/>
      <c r="M3" s="45"/>
      <c r="N3" s="45"/>
    </row>
    <row r="4" spans="1:14" s="5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  <c r="M4" s="6"/>
      <c r="N4" s="6"/>
    </row>
    <row r="5" spans="1:14" s="5" customFormat="1" ht="16.5">
      <c r="A5" s="46" t="s">
        <v>516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5" customFormat="1" ht="16.5">
      <c r="A6" s="46" t="s">
        <v>517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5" customFormat="1" ht="16.5">
      <c r="A7" s="40" t="s">
        <v>585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5" customFormat="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  <c r="M8" s="6"/>
      <c r="N8" s="6"/>
    </row>
    <row r="9" spans="1:14" s="5" customFormat="1" ht="15">
      <c r="A9" s="9" t="s">
        <v>518</v>
      </c>
      <c r="B9" s="6"/>
      <c r="C9" s="6"/>
      <c r="D9" s="6"/>
      <c r="E9" s="6"/>
      <c r="F9" s="6"/>
      <c r="G9" s="6"/>
      <c r="H9" s="6"/>
      <c r="I9" s="6"/>
      <c r="J9" s="6"/>
      <c r="K9" s="6"/>
      <c r="L9" s="8"/>
      <c r="M9" s="6"/>
      <c r="N9" s="6"/>
    </row>
    <row r="10" spans="1:12" s="5" customFormat="1" ht="15">
      <c r="A10" s="8"/>
      <c r="B10" s="8"/>
      <c r="E10" s="8"/>
      <c r="F10" s="8"/>
      <c r="G10" s="8"/>
      <c r="H10" s="8"/>
      <c r="I10" s="8"/>
      <c r="J10" s="8"/>
      <c r="L10" s="8"/>
    </row>
    <row r="11" spans="1:14" s="12" customFormat="1" ht="42.7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503</v>
      </c>
      <c r="G11" s="10" t="s">
        <v>504</v>
      </c>
      <c r="H11" s="10" t="s">
        <v>5</v>
      </c>
      <c r="I11" s="10" t="s">
        <v>6</v>
      </c>
      <c r="J11" s="10" t="s">
        <v>534</v>
      </c>
      <c r="K11" s="11" t="s">
        <v>533</v>
      </c>
      <c r="L11" s="10" t="s">
        <v>505</v>
      </c>
      <c r="M11" s="10" t="s">
        <v>506</v>
      </c>
      <c r="N11" s="10" t="s">
        <v>532</v>
      </c>
    </row>
    <row r="12" spans="1:14" s="5" customFormat="1" ht="19.5" customHeight="1">
      <c r="A12" s="13">
        <v>1</v>
      </c>
      <c r="B12" s="14" t="s">
        <v>7</v>
      </c>
      <c r="C12" s="15" t="s">
        <v>8</v>
      </c>
      <c r="D12" s="15" t="s">
        <v>9</v>
      </c>
      <c r="E12" s="14" t="s">
        <v>10</v>
      </c>
      <c r="F12" s="14" t="s">
        <v>507</v>
      </c>
      <c r="G12" s="14" t="s">
        <v>511</v>
      </c>
      <c r="H12" s="14" t="s">
        <v>535</v>
      </c>
      <c r="I12" s="14" t="s">
        <v>12</v>
      </c>
      <c r="J12" s="16" t="s">
        <v>11</v>
      </c>
      <c r="K12" s="17">
        <v>1500000</v>
      </c>
      <c r="L12" s="18">
        <f>IF(J12="Giỏi",110%,100%)</f>
        <v>1.1</v>
      </c>
      <c r="M12" s="17">
        <f>K12*L12</f>
        <v>1650000.0000000002</v>
      </c>
      <c r="N12" s="19"/>
    </row>
    <row r="13" spans="1:14" s="5" customFormat="1" ht="19.5" customHeight="1">
      <c r="A13" s="13">
        <v>2</v>
      </c>
      <c r="B13" s="14" t="s">
        <v>13</v>
      </c>
      <c r="C13" s="15" t="s">
        <v>14</v>
      </c>
      <c r="D13" s="15" t="s">
        <v>15</v>
      </c>
      <c r="E13" s="14" t="s">
        <v>16</v>
      </c>
      <c r="F13" s="14" t="s">
        <v>507</v>
      </c>
      <c r="G13" s="14" t="s">
        <v>511</v>
      </c>
      <c r="H13" s="14" t="s">
        <v>535</v>
      </c>
      <c r="I13" s="14" t="s">
        <v>17</v>
      </c>
      <c r="J13" s="16" t="s">
        <v>11</v>
      </c>
      <c r="K13" s="17">
        <v>1500000</v>
      </c>
      <c r="L13" s="18">
        <f aca="true" t="shared" si="0" ref="L13:L70">IF(J13="Giỏi",110%,100%)</f>
        <v>1.1</v>
      </c>
      <c r="M13" s="17">
        <f aca="true" t="shared" si="1" ref="M13:M70">K13*L13</f>
        <v>1650000.0000000002</v>
      </c>
      <c r="N13" s="19"/>
    </row>
    <row r="14" spans="1:14" s="5" customFormat="1" ht="19.5" customHeight="1">
      <c r="A14" s="13">
        <v>3</v>
      </c>
      <c r="B14" s="14" t="s">
        <v>18</v>
      </c>
      <c r="C14" s="15" t="s">
        <v>19</v>
      </c>
      <c r="D14" s="15" t="s">
        <v>9</v>
      </c>
      <c r="E14" s="14" t="s">
        <v>20</v>
      </c>
      <c r="F14" s="14" t="s">
        <v>507</v>
      </c>
      <c r="G14" s="14" t="s">
        <v>511</v>
      </c>
      <c r="H14" s="14" t="s">
        <v>535</v>
      </c>
      <c r="I14" s="14" t="s">
        <v>21</v>
      </c>
      <c r="J14" s="16" t="s">
        <v>11</v>
      </c>
      <c r="K14" s="17">
        <v>1500000</v>
      </c>
      <c r="L14" s="18">
        <f t="shared" si="0"/>
        <v>1.1</v>
      </c>
      <c r="M14" s="17">
        <f t="shared" si="1"/>
        <v>1650000.0000000002</v>
      </c>
      <c r="N14" s="19"/>
    </row>
    <row r="15" spans="1:14" s="5" customFormat="1" ht="19.5" customHeight="1">
      <c r="A15" s="13">
        <v>4</v>
      </c>
      <c r="B15" s="14" t="s">
        <v>22</v>
      </c>
      <c r="C15" s="15" t="s">
        <v>23</v>
      </c>
      <c r="D15" s="15" t="s">
        <v>24</v>
      </c>
      <c r="E15" s="14" t="s">
        <v>25</v>
      </c>
      <c r="F15" s="14" t="s">
        <v>507</v>
      </c>
      <c r="G15" s="14" t="s">
        <v>511</v>
      </c>
      <c r="H15" s="14" t="s">
        <v>536</v>
      </c>
      <c r="I15" s="14" t="s">
        <v>27</v>
      </c>
      <c r="J15" s="16" t="s">
        <v>26</v>
      </c>
      <c r="K15" s="17">
        <v>1500000</v>
      </c>
      <c r="L15" s="18">
        <f t="shared" si="0"/>
        <v>1</v>
      </c>
      <c r="M15" s="17">
        <f t="shared" si="1"/>
        <v>1500000</v>
      </c>
      <c r="N15" s="19"/>
    </row>
    <row r="16" spans="1:14" s="5" customFormat="1" ht="19.5" customHeight="1">
      <c r="A16" s="13">
        <v>5</v>
      </c>
      <c r="B16" s="14" t="s">
        <v>28</v>
      </c>
      <c r="C16" s="15" t="s">
        <v>29</v>
      </c>
      <c r="D16" s="15" t="s">
        <v>30</v>
      </c>
      <c r="E16" s="14" t="s">
        <v>31</v>
      </c>
      <c r="F16" s="14" t="s">
        <v>507</v>
      </c>
      <c r="G16" s="14" t="s">
        <v>511</v>
      </c>
      <c r="H16" s="14" t="s">
        <v>536</v>
      </c>
      <c r="I16" s="14" t="s">
        <v>32</v>
      </c>
      <c r="J16" s="16" t="s">
        <v>26</v>
      </c>
      <c r="K16" s="17">
        <v>1500000</v>
      </c>
      <c r="L16" s="18">
        <f t="shared" si="0"/>
        <v>1</v>
      </c>
      <c r="M16" s="17">
        <f t="shared" si="1"/>
        <v>1500000</v>
      </c>
      <c r="N16" s="19"/>
    </row>
    <row r="17" spans="1:14" s="5" customFormat="1" ht="19.5" customHeight="1">
      <c r="A17" s="13">
        <v>6</v>
      </c>
      <c r="B17" s="14" t="s">
        <v>33</v>
      </c>
      <c r="C17" s="15" t="s">
        <v>34</v>
      </c>
      <c r="D17" s="15" t="s">
        <v>35</v>
      </c>
      <c r="E17" s="14" t="s">
        <v>36</v>
      </c>
      <c r="F17" s="14" t="s">
        <v>507</v>
      </c>
      <c r="G17" s="14" t="s">
        <v>511</v>
      </c>
      <c r="H17" s="14" t="s">
        <v>537</v>
      </c>
      <c r="I17" s="14" t="s">
        <v>37</v>
      </c>
      <c r="J17" s="16" t="s">
        <v>26</v>
      </c>
      <c r="K17" s="17">
        <v>1500000</v>
      </c>
      <c r="L17" s="18">
        <f t="shared" si="0"/>
        <v>1</v>
      </c>
      <c r="M17" s="17">
        <f t="shared" si="1"/>
        <v>1500000</v>
      </c>
      <c r="N17" s="19"/>
    </row>
    <row r="18" spans="1:14" s="5" customFormat="1" ht="19.5" customHeight="1">
      <c r="A18" s="13">
        <v>7</v>
      </c>
      <c r="B18" s="14" t="s">
        <v>38</v>
      </c>
      <c r="C18" s="15" t="s">
        <v>39</v>
      </c>
      <c r="D18" s="15" t="s">
        <v>40</v>
      </c>
      <c r="E18" s="14" t="s">
        <v>41</v>
      </c>
      <c r="F18" s="14" t="s">
        <v>507</v>
      </c>
      <c r="G18" s="14" t="s">
        <v>511</v>
      </c>
      <c r="H18" s="14" t="s">
        <v>537</v>
      </c>
      <c r="I18" s="14" t="s">
        <v>32</v>
      </c>
      <c r="J18" s="16" t="s">
        <v>26</v>
      </c>
      <c r="K18" s="17">
        <v>1500000</v>
      </c>
      <c r="L18" s="18">
        <f t="shared" si="0"/>
        <v>1</v>
      </c>
      <c r="M18" s="17">
        <f t="shared" si="1"/>
        <v>1500000</v>
      </c>
      <c r="N18" s="19"/>
    </row>
    <row r="19" spans="1:14" s="5" customFormat="1" ht="19.5" customHeight="1">
      <c r="A19" s="13">
        <v>8</v>
      </c>
      <c r="B19" s="14" t="s">
        <v>42</v>
      </c>
      <c r="C19" s="15" t="s">
        <v>43</v>
      </c>
      <c r="D19" s="15" t="s">
        <v>44</v>
      </c>
      <c r="E19" s="14" t="s">
        <v>45</v>
      </c>
      <c r="F19" s="14" t="s">
        <v>507</v>
      </c>
      <c r="G19" s="14" t="s">
        <v>511</v>
      </c>
      <c r="H19" s="14" t="s">
        <v>537</v>
      </c>
      <c r="I19" s="14" t="s">
        <v>27</v>
      </c>
      <c r="J19" s="16" t="s">
        <v>26</v>
      </c>
      <c r="K19" s="17">
        <v>1500000</v>
      </c>
      <c r="L19" s="18">
        <f t="shared" si="0"/>
        <v>1</v>
      </c>
      <c r="M19" s="17">
        <f t="shared" si="1"/>
        <v>1500000</v>
      </c>
      <c r="N19" s="19"/>
    </row>
    <row r="20" spans="1:14" s="5" customFormat="1" ht="19.5" customHeight="1">
      <c r="A20" s="13">
        <v>9</v>
      </c>
      <c r="B20" s="14" t="s">
        <v>46</v>
      </c>
      <c r="C20" s="15" t="s">
        <v>47</v>
      </c>
      <c r="D20" s="15" t="s">
        <v>48</v>
      </c>
      <c r="E20" s="14" t="s">
        <v>49</v>
      </c>
      <c r="F20" s="14" t="s">
        <v>507</v>
      </c>
      <c r="G20" s="14" t="s">
        <v>511</v>
      </c>
      <c r="H20" s="14" t="s">
        <v>537</v>
      </c>
      <c r="I20" s="14" t="s">
        <v>50</v>
      </c>
      <c r="J20" s="16" t="s">
        <v>26</v>
      </c>
      <c r="K20" s="17">
        <v>1500000</v>
      </c>
      <c r="L20" s="18">
        <f t="shared" si="0"/>
        <v>1</v>
      </c>
      <c r="M20" s="17">
        <f t="shared" si="1"/>
        <v>1500000</v>
      </c>
      <c r="N20" s="19"/>
    </row>
    <row r="21" spans="1:14" s="5" customFormat="1" ht="19.5" customHeight="1">
      <c r="A21" s="13">
        <v>10</v>
      </c>
      <c r="B21" s="14" t="s">
        <v>51</v>
      </c>
      <c r="C21" s="15" t="s">
        <v>52</v>
      </c>
      <c r="D21" s="15" t="s">
        <v>53</v>
      </c>
      <c r="E21" s="14" t="s">
        <v>54</v>
      </c>
      <c r="F21" s="14" t="s">
        <v>507</v>
      </c>
      <c r="G21" s="14" t="s">
        <v>511</v>
      </c>
      <c r="H21" s="14" t="s">
        <v>538</v>
      </c>
      <c r="I21" s="14" t="s">
        <v>55</v>
      </c>
      <c r="J21" s="16" t="s">
        <v>26</v>
      </c>
      <c r="K21" s="17">
        <v>1500000</v>
      </c>
      <c r="L21" s="18">
        <f t="shared" si="0"/>
        <v>1</v>
      </c>
      <c r="M21" s="17">
        <f t="shared" si="1"/>
        <v>1500000</v>
      </c>
      <c r="N21" s="19"/>
    </row>
    <row r="22" spans="1:14" s="5" customFormat="1" ht="19.5" customHeight="1">
      <c r="A22" s="13">
        <v>11</v>
      </c>
      <c r="B22" s="14" t="s">
        <v>56</v>
      </c>
      <c r="C22" s="15" t="s">
        <v>57</v>
      </c>
      <c r="D22" s="15" t="s">
        <v>30</v>
      </c>
      <c r="E22" s="14" t="s">
        <v>58</v>
      </c>
      <c r="F22" s="14" t="s">
        <v>507</v>
      </c>
      <c r="G22" s="14" t="s">
        <v>511</v>
      </c>
      <c r="H22" s="14" t="s">
        <v>538</v>
      </c>
      <c r="I22" s="14" t="s">
        <v>55</v>
      </c>
      <c r="J22" s="16" t="s">
        <v>26</v>
      </c>
      <c r="K22" s="17">
        <v>1500000</v>
      </c>
      <c r="L22" s="18">
        <f t="shared" si="0"/>
        <v>1</v>
      </c>
      <c r="M22" s="17">
        <f t="shared" si="1"/>
        <v>1500000</v>
      </c>
      <c r="N22" s="19"/>
    </row>
    <row r="23" spans="1:14" s="5" customFormat="1" ht="19.5" customHeight="1">
      <c r="A23" s="13">
        <v>12</v>
      </c>
      <c r="B23" s="14" t="s">
        <v>59</v>
      </c>
      <c r="C23" s="15" t="s">
        <v>60</v>
      </c>
      <c r="D23" s="15" t="s">
        <v>61</v>
      </c>
      <c r="E23" s="14" t="s">
        <v>62</v>
      </c>
      <c r="F23" s="14" t="s">
        <v>507</v>
      </c>
      <c r="G23" s="14" t="s">
        <v>511</v>
      </c>
      <c r="H23" s="14" t="s">
        <v>538</v>
      </c>
      <c r="I23" s="14" t="s">
        <v>63</v>
      </c>
      <c r="J23" s="16" t="s">
        <v>26</v>
      </c>
      <c r="K23" s="17">
        <v>1500000</v>
      </c>
      <c r="L23" s="18">
        <f t="shared" si="0"/>
        <v>1</v>
      </c>
      <c r="M23" s="17">
        <f t="shared" si="1"/>
        <v>1500000</v>
      </c>
      <c r="N23" s="19"/>
    </row>
    <row r="24" spans="1:15" s="23" customFormat="1" ht="19.5" customHeight="1">
      <c r="A24" s="13">
        <v>13</v>
      </c>
      <c r="B24" s="14" t="s">
        <v>66</v>
      </c>
      <c r="C24" s="15" t="s">
        <v>67</v>
      </c>
      <c r="D24" s="15" t="s">
        <v>68</v>
      </c>
      <c r="E24" s="14" t="s">
        <v>69</v>
      </c>
      <c r="F24" s="14" t="s">
        <v>507</v>
      </c>
      <c r="G24" s="14" t="s">
        <v>511</v>
      </c>
      <c r="H24" s="14" t="s">
        <v>539</v>
      </c>
      <c r="I24" s="14" t="s">
        <v>63</v>
      </c>
      <c r="J24" s="16" t="s">
        <v>11</v>
      </c>
      <c r="K24" s="20">
        <v>1960000</v>
      </c>
      <c r="L24" s="18">
        <f t="shared" si="0"/>
        <v>1.1</v>
      </c>
      <c r="M24" s="17">
        <f t="shared" si="1"/>
        <v>2156000</v>
      </c>
      <c r="N24" s="21"/>
      <c r="O24" s="22"/>
    </row>
    <row r="25" spans="1:15" s="23" customFormat="1" ht="19.5" customHeight="1">
      <c r="A25" s="13">
        <v>14</v>
      </c>
      <c r="B25" s="14" t="s">
        <v>70</v>
      </c>
      <c r="C25" s="15" t="s">
        <v>71</v>
      </c>
      <c r="D25" s="15" t="s">
        <v>72</v>
      </c>
      <c r="E25" s="14" t="s">
        <v>73</v>
      </c>
      <c r="F25" s="14" t="s">
        <v>507</v>
      </c>
      <c r="G25" s="14" t="s">
        <v>511</v>
      </c>
      <c r="H25" s="14" t="s">
        <v>540</v>
      </c>
      <c r="I25" s="14" t="s">
        <v>12</v>
      </c>
      <c r="J25" s="16" t="s">
        <v>11</v>
      </c>
      <c r="K25" s="20">
        <v>1960000</v>
      </c>
      <c r="L25" s="18">
        <f t="shared" si="0"/>
        <v>1.1</v>
      </c>
      <c r="M25" s="17">
        <f t="shared" si="1"/>
        <v>2156000</v>
      </c>
      <c r="N25" s="21"/>
      <c r="O25" s="22"/>
    </row>
    <row r="26" spans="1:15" s="23" customFormat="1" ht="19.5" customHeight="1">
      <c r="A26" s="13">
        <v>15</v>
      </c>
      <c r="B26" s="14" t="s">
        <v>74</v>
      </c>
      <c r="C26" s="15" t="s">
        <v>75</v>
      </c>
      <c r="D26" s="15" t="s">
        <v>76</v>
      </c>
      <c r="E26" s="14" t="s">
        <v>77</v>
      </c>
      <c r="F26" s="14" t="s">
        <v>507</v>
      </c>
      <c r="G26" s="14" t="s">
        <v>511</v>
      </c>
      <c r="H26" s="14" t="s">
        <v>541</v>
      </c>
      <c r="I26" s="14" t="s">
        <v>63</v>
      </c>
      <c r="J26" s="16" t="s">
        <v>11</v>
      </c>
      <c r="K26" s="20">
        <v>1960000</v>
      </c>
      <c r="L26" s="18">
        <f t="shared" si="0"/>
        <v>1.1</v>
      </c>
      <c r="M26" s="17">
        <f t="shared" si="1"/>
        <v>2156000</v>
      </c>
      <c r="N26" s="21"/>
      <c r="O26" s="22"/>
    </row>
    <row r="27" spans="1:15" s="5" customFormat="1" ht="19.5" customHeight="1">
      <c r="A27" s="13">
        <v>16</v>
      </c>
      <c r="B27" s="14" t="s">
        <v>78</v>
      </c>
      <c r="C27" s="15" t="s">
        <v>79</v>
      </c>
      <c r="D27" s="15" t="s">
        <v>80</v>
      </c>
      <c r="E27" s="14" t="s">
        <v>81</v>
      </c>
      <c r="F27" s="14" t="s">
        <v>507</v>
      </c>
      <c r="G27" s="14" t="s">
        <v>511</v>
      </c>
      <c r="H27" s="14" t="s">
        <v>541</v>
      </c>
      <c r="I27" s="14" t="s">
        <v>55</v>
      </c>
      <c r="J27" s="16" t="s">
        <v>11</v>
      </c>
      <c r="K27" s="17">
        <v>1960000</v>
      </c>
      <c r="L27" s="18">
        <f t="shared" si="0"/>
        <v>1.1</v>
      </c>
      <c r="M27" s="17">
        <f t="shared" si="1"/>
        <v>2156000</v>
      </c>
      <c r="N27" s="19"/>
      <c r="O27" s="24"/>
    </row>
    <row r="28" spans="1:15" s="5" customFormat="1" ht="19.5" customHeight="1">
      <c r="A28" s="13">
        <v>17</v>
      </c>
      <c r="B28" s="14" t="s">
        <v>82</v>
      </c>
      <c r="C28" s="15" t="s">
        <v>83</v>
      </c>
      <c r="D28" s="15" t="s">
        <v>84</v>
      </c>
      <c r="E28" s="14" t="s">
        <v>85</v>
      </c>
      <c r="F28" s="14" t="s">
        <v>507</v>
      </c>
      <c r="G28" s="14" t="s">
        <v>511</v>
      </c>
      <c r="H28" s="14" t="s">
        <v>542</v>
      </c>
      <c r="I28" s="14" t="s">
        <v>12</v>
      </c>
      <c r="J28" s="16" t="s">
        <v>11</v>
      </c>
      <c r="K28" s="17">
        <v>1960000</v>
      </c>
      <c r="L28" s="18">
        <f t="shared" si="0"/>
        <v>1.1</v>
      </c>
      <c r="M28" s="17">
        <f t="shared" si="1"/>
        <v>2156000</v>
      </c>
      <c r="N28" s="19"/>
      <c r="O28" s="24"/>
    </row>
    <row r="29" spans="1:15" s="5" customFormat="1" ht="19.5" customHeight="1">
      <c r="A29" s="13">
        <v>18</v>
      </c>
      <c r="B29" s="14" t="s">
        <v>86</v>
      </c>
      <c r="C29" s="15" t="s">
        <v>87</v>
      </c>
      <c r="D29" s="15" t="s">
        <v>24</v>
      </c>
      <c r="E29" s="14" t="s">
        <v>88</v>
      </c>
      <c r="F29" s="14" t="s">
        <v>507</v>
      </c>
      <c r="G29" s="14" t="s">
        <v>511</v>
      </c>
      <c r="H29" s="14" t="s">
        <v>542</v>
      </c>
      <c r="I29" s="14" t="s">
        <v>63</v>
      </c>
      <c r="J29" s="16" t="s">
        <v>11</v>
      </c>
      <c r="K29" s="17">
        <v>1960000</v>
      </c>
      <c r="L29" s="18">
        <f t="shared" si="0"/>
        <v>1.1</v>
      </c>
      <c r="M29" s="17">
        <f t="shared" si="1"/>
        <v>2156000</v>
      </c>
      <c r="N29" s="19"/>
      <c r="O29" s="24"/>
    </row>
    <row r="30" spans="1:15" s="5" customFormat="1" ht="19.5" customHeight="1">
      <c r="A30" s="13">
        <v>19</v>
      </c>
      <c r="B30" s="14" t="s">
        <v>89</v>
      </c>
      <c r="C30" s="15" t="s">
        <v>90</v>
      </c>
      <c r="D30" s="15" t="s">
        <v>91</v>
      </c>
      <c r="E30" s="14" t="s">
        <v>92</v>
      </c>
      <c r="F30" s="14" t="s">
        <v>507</v>
      </c>
      <c r="G30" s="14" t="s">
        <v>511</v>
      </c>
      <c r="H30" s="14" t="s">
        <v>543</v>
      </c>
      <c r="I30" s="14" t="s">
        <v>55</v>
      </c>
      <c r="J30" s="16" t="s">
        <v>11</v>
      </c>
      <c r="K30" s="17">
        <v>1960000</v>
      </c>
      <c r="L30" s="18">
        <f t="shared" si="0"/>
        <v>1.1</v>
      </c>
      <c r="M30" s="17">
        <f t="shared" si="1"/>
        <v>2156000</v>
      </c>
      <c r="N30" s="19"/>
      <c r="O30" s="25"/>
    </row>
    <row r="31" spans="1:15" s="5" customFormat="1" ht="19.5" customHeight="1">
      <c r="A31" s="13">
        <v>20</v>
      </c>
      <c r="B31" s="14" t="s">
        <v>93</v>
      </c>
      <c r="C31" s="15" t="s">
        <v>94</v>
      </c>
      <c r="D31" s="15" t="s">
        <v>95</v>
      </c>
      <c r="E31" s="14" t="s">
        <v>96</v>
      </c>
      <c r="F31" s="14" t="s">
        <v>507</v>
      </c>
      <c r="G31" s="14" t="s">
        <v>511</v>
      </c>
      <c r="H31" s="14" t="s">
        <v>543</v>
      </c>
      <c r="I31" s="14" t="s">
        <v>97</v>
      </c>
      <c r="J31" s="16" t="s">
        <v>26</v>
      </c>
      <c r="K31" s="17">
        <v>1960000</v>
      </c>
      <c r="L31" s="18">
        <f t="shared" si="0"/>
        <v>1</v>
      </c>
      <c r="M31" s="17">
        <f t="shared" si="1"/>
        <v>1960000</v>
      </c>
      <c r="N31" s="19"/>
      <c r="O31" s="24"/>
    </row>
    <row r="32" spans="1:15" s="5" customFormat="1" ht="19.5" customHeight="1">
      <c r="A32" s="13">
        <v>21</v>
      </c>
      <c r="B32" s="14" t="s">
        <v>98</v>
      </c>
      <c r="C32" s="15" t="s">
        <v>99</v>
      </c>
      <c r="D32" s="15" t="s">
        <v>100</v>
      </c>
      <c r="E32" s="14" t="s">
        <v>101</v>
      </c>
      <c r="F32" s="14" t="s">
        <v>507</v>
      </c>
      <c r="G32" s="14" t="s">
        <v>511</v>
      </c>
      <c r="H32" s="14" t="s">
        <v>544</v>
      </c>
      <c r="I32" s="14" t="s">
        <v>102</v>
      </c>
      <c r="J32" s="16" t="s">
        <v>26</v>
      </c>
      <c r="K32" s="17">
        <v>1960000</v>
      </c>
      <c r="L32" s="18">
        <f t="shared" si="0"/>
        <v>1</v>
      </c>
      <c r="M32" s="17">
        <f t="shared" si="1"/>
        <v>1960000</v>
      </c>
      <c r="N32" s="19"/>
      <c r="O32" s="24"/>
    </row>
    <row r="33" spans="1:15" s="5" customFormat="1" ht="19.5" customHeight="1">
      <c r="A33" s="13">
        <v>22</v>
      </c>
      <c r="B33" s="14" t="s">
        <v>103</v>
      </c>
      <c r="C33" s="15" t="s">
        <v>23</v>
      </c>
      <c r="D33" s="15" t="s">
        <v>104</v>
      </c>
      <c r="E33" s="14" t="s">
        <v>105</v>
      </c>
      <c r="F33" s="14" t="s">
        <v>507</v>
      </c>
      <c r="G33" s="14" t="s">
        <v>511</v>
      </c>
      <c r="H33" s="14" t="s">
        <v>544</v>
      </c>
      <c r="I33" s="14" t="s">
        <v>63</v>
      </c>
      <c r="J33" s="16" t="s">
        <v>26</v>
      </c>
      <c r="K33" s="17">
        <v>1960000</v>
      </c>
      <c r="L33" s="18">
        <f t="shared" si="0"/>
        <v>1</v>
      </c>
      <c r="M33" s="17">
        <f t="shared" si="1"/>
        <v>1960000</v>
      </c>
      <c r="N33" s="19"/>
      <c r="O33" s="24"/>
    </row>
    <row r="34" spans="1:15" s="5" customFormat="1" ht="19.5" customHeight="1">
      <c r="A34" s="13">
        <v>23</v>
      </c>
      <c r="B34" s="14" t="s">
        <v>106</v>
      </c>
      <c r="C34" s="15" t="s">
        <v>107</v>
      </c>
      <c r="D34" s="15" t="s">
        <v>40</v>
      </c>
      <c r="E34" s="14" t="s">
        <v>108</v>
      </c>
      <c r="F34" s="14" t="s">
        <v>507</v>
      </c>
      <c r="G34" s="14" t="s">
        <v>511</v>
      </c>
      <c r="H34" s="14" t="s">
        <v>545</v>
      </c>
      <c r="I34" s="14" t="s">
        <v>65</v>
      </c>
      <c r="J34" s="16" t="s">
        <v>26</v>
      </c>
      <c r="K34" s="17">
        <v>1960000</v>
      </c>
      <c r="L34" s="18">
        <f t="shared" si="0"/>
        <v>1</v>
      </c>
      <c r="M34" s="17">
        <f t="shared" si="1"/>
        <v>1960000</v>
      </c>
      <c r="N34" s="19"/>
      <c r="O34" s="24"/>
    </row>
    <row r="35" spans="1:15" s="29" customFormat="1" ht="19.5" customHeight="1">
      <c r="A35" s="13">
        <v>24</v>
      </c>
      <c r="B35" s="14" t="s">
        <v>109</v>
      </c>
      <c r="C35" s="15" t="s">
        <v>110</v>
      </c>
      <c r="D35" s="15" t="s">
        <v>111</v>
      </c>
      <c r="E35" s="14" t="s">
        <v>112</v>
      </c>
      <c r="F35" s="14" t="s">
        <v>507</v>
      </c>
      <c r="G35" s="14" t="s">
        <v>511</v>
      </c>
      <c r="H35" s="14" t="s">
        <v>546</v>
      </c>
      <c r="I35" s="14" t="s">
        <v>37</v>
      </c>
      <c r="J35" s="16" t="s">
        <v>26</v>
      </c>
      <c r="K35" s="26">
        <v>1960000</v>
      </c>
      <c r="L35" s="18">
        <f t="shared" si="0"/>
        <v>1</v>
      </c>
      <c r="M35" s="17">
        <f t="shared" si="1"/>
        <v>1960000</v>
      </c>
      <c r="N35" s="27"/>
      <c r="O35" s="28"/>
    </row>
    <row r="36" spans="1:14" s="5" customFormat="1" ht="19.5" customHeight="1">
      <c r="A36" s="13">
        <v>25</v>
      </c>
      <c r="B36" s="14" t="s">
        <v>115</v>
      </c>
      <c r="C36" s="15" t="s">
        <v>116</v>
      </c>
      <c r="D36" s="15" t="s">
        <v>117</v>
      </c>
      <c r="E36" s="14" t="s">
        <v>118</v>
      </c>
      <c r="F36" s="14" t="s">
        <v>508</v>
      </c>
      <c r="G36" s="14" t="s">
        <v>511</v>
      </c>
      <c r="H36" s="14" t="s">
        <v>547</v>
      </c>
      <c r="I36" s="14" t="s">
        <v>55</v>
      </c>
      <c r="J36" s="16" t="s">
        <v>11</v>
      </c>
      <c r="K36" s="17">
        <v>2810000</v>
      </c>
      <c r="L36" s="18">
        <f t="shared" si="0"/>
        <v>1.1</v>
      </c>
      <c r="M36" s="17">
        <f t="shared" si="1"/>
        <v>3091000.0000000005</v>
      </c>
      <c r="N36" s="19"/>
    </row>
    <row r="37" spans="1:14" s="5" customFormat="1" ht="19.5" customHeight="1">
      <c r="A37" s="13">
        <v>26</v>
      </c>
      <c r="B37" s="14" t="s">
        <v>119</v>
      </c>
      <c r="C37" s="15" t="s">
        <v>120</v>
      </c>
      <c r="D37" s="15" t="s">
        <v>121</v>
      </c>
      <c r="E37" s="14" t="s">
        <v>122</v>
      </c>
      <c r="F37" s="14" t="s">
        <v>508</v>
      </c>
      <c r="G37" s="14" t="s">
        <v>511</v>
      </c>
      <c r="H37" s="14" t="s">
        <v>548</v>
      </c>
      <c r="I37" s="14" t="s">
        <v>55</v>
      </c>
      <c r="J37" s="16" t="s">
        <v>11</v>
      </c>
      <c r="K37" s="17">
        <v>2810000</v>
      </c>
      <c r="L37" s="18">
        <f t="shared" si="0"/>
        <v>1.1</v>
      </c>
      <c r="M37" s="17">
        <f t="shared" si="1"/>
        <v>3091000.0000000005</v>
      </c>
      <c r="N37" s="19"/>
    </row>
    <row r="38" spans="1:14" s="5" customFormat="1" ht="19.5" customHeight="1">
      <c r="A38" s="13">
        <v>27</v>
      </c>
      <c r="B38" s="14" t="s">
        <v>123</v>
      </c>
      <c r="C38" s="15" t="s">
        <v>124</v>
      </c>
      <c r="D38" s="15" t="s">
        <v>125</v>
      </c>
      <c r="E38" s="14" t="s">
        <v>126</v>
      </c>
      <c r="F38" s="14" t="s">
        <v>508</v>
      </c>
      <c r="G38" s="14" t="s">
        <v>511</v>
      </c>
      <c r="H38" s="14" t="s">
        <v>548</v>
      </c>
      <c r="I38" s="14" t="s">
        <v>127</v>
      </c>
      <c r="J38" s="16" t="s">
        <v>11</v>
      </c>
      <c r="K38" s="17">
        <v>2810000</v>
      </c>
      <c r="L38" s="18">
        <f t="shared" si="0"/>
        <v>1.1</v>
      </c>
      <c r="M38" s="17">
        <f t="shared" si="1"/>
        <v>3091000.0000000005</v>
      </c>
      <c r="N38" s="19"/>
    </row>
    <row r="39" spans="1:14" s="5" customFormat="1" ht="19.5" customHeight="1">
      <c r="A39" s="13">
        <v>28</v>
      </c>
      <c r="B39" s="14" t="s">
        <v>128</v>
      </c>
      <c r="C39" s="15" t="s">
        <v>129</v>
      </c>
      <c r="D39" s="15" t="s">
        <v>64</v>
      </c>
      <c r="E39" s="14" t="s">
        <v>130</v>
      </c>
      <c r="F39" s="14" t="s">
        <v>508</v>
      </c>
      <c r="G39" s="14" t="s">
        <v>511</v>
      </c>
      <c r="H39" s="14" t="s">
        <v>549</v>
      </c>
      <c r="I39" s="14" t="s">
        <v>32</v>
      </c>
      <c r="J39" s="16" t="s">
        <v>11</v>
      </c>
      <c r="K39" s="17">
        <v>2810000</v>
      </c>
      <c r="L39" s="18">
        <f t="shared" si="0"/>
        <v>1.1</v>
      </c>
      <c r="M39" s="17">
        <f t="shared" si="1"/>
        <v>3091000.0000000005</v>
      </c>
      <c r="N39" s="19"/>
    </row>
    <row r="40" spans="1:14" s="5" customFormat="1" ht="19.5" customHeight="1">
      <c r="A40" s="13">
        <v>29</v>
      </c>
      <c r="B40" s="14" t="s">
        <v>131</v>
      </c>
      <c r="C40" s="15" t="s">
        <v>132</v>
      </c>
      <c r="D40" s="15" t="s">
        <v>133</v>
      </c>
      <c r="E40" s="14" t="s">
        <v>134</v>
      </c>
      <c r="F40" s="14" t="s">
        <v>508</v>
      </c>
      <c r="G40" s="14" t="s">
        <v>511</v>
      </c>
      <c r="H40" s="14" t="s">
        <v>550</v>
      </c>
      <c r="I40" s="14" t="s">
        <v>21</v>
      </c>
      <c r="J40" s="16" t="s">
        <v>11</v>
      </c>
      <c r="K40" s="17">
        <v>2810000</v>
      </c>
      <c r="L40" s="18">
        <f t="shared" si="0"/>
        <v>1.1</v>
      </c>
      <c r="M40" s="17">
        <f t="shared" si="1"/>
        <v>3091000.0000000005</v>
      </c>
      <c r="N40" s="19"/>
    </row>
    <row r="41" spans="1:14" s="5" customFormat="1" ht="19.5" customHeight="1">
      <c r="A41" s="13">
        <v>30</v>
      </c>
      <c r="B41" s="14" t="s">
        <v>135</v>
      </c>
      <c r="C41" s="15" t="s">
        <v>136</v>
      </c>
      <c r="D41" s="15" t="s">
        <v>137</v>
      </c>
      <c r="E41" s="14" t="s">
        <v>138</v>
      </c>
      <c r="F41" s="14" t="s">
        <v>508</v>
      </c>
      <c r="G41" s="14" t="s">
        <v>511</v>
      </c>
      <c r="H41" s="14" t="s">
        <v>550</v>
      </c>
      <c r="I41" s="14" t="s">
        <v>37</v>
      </c>
      <c r="J41" s="16" t="s">
        <v>26</v>
      </c>
      <c r="K41" s="17">
        <v>2810000</v>
      </c>
      <c r="L41" s="18">
        <f t="shared" si="0"/>
        <v>1</v>
      </c>
      <c r="M41" s="17">
        <f t="shared" si="1"/>
        <v>2810000</v>
      </c>
      <c r="N41" s="19"/>
    </row>
    <row r="42" spans="1:14" s="5" customFormat="1" ht="19.5" customHeight="1">
      <c r="A42" s="13">
        <v>31</v>
      </c>
      <c r="B42" s="14" t="s">
        <v>139</v>
      </c>
      <c r="C42" s="15" t="s">
        <v>140</v>
      </c>
      <c r="D42" s="15" t="s">
        <v>141</v>
      </c>
      <c r="E42" s="14" t="s">
        <v>142</v>
      </c>
      <c r="F42" s="14" t="s">
        <v>508</v>
      </c>
      <c r="G42" s="14" t="s">
        <v>511</v>
      </c>
      <c r="H42" s="14" t="s">
        <v>551</v>
      </c>
      <c r="I42" s="14" t="s">
        <v>63</v>
      </c>
      <c r="J42" s="16" t="s">
        <v>11</v>
      </c>
      <c r="K42" s="17">
        <v>2810000</v>
      </c>
      <c r="L42" s="18">
        <f t="shared" si="0"/>
        <v>1.1</v>
      </c>
      <c r="M42" s="17">
        <f t="shared" si="1"/>
        <v>3091000.0000000005</v>
      </c>
      <c r="N42" s="19"/>
    </row>
    <row r="43" spans="1:14" s="5" customFormat="1" ht="19.5" customHeight="1">
      <c r="A43" s="13">
        <v>32</v>
      </c>
      <c r="B43" s="14" t="s">
        <v>143</v>
      </c>
      <c r="C43" s="15" t="s">
        <v>144</v>
      </c>
      <c r="D43" s="15" t="s">
        <v>145</v>
      </c>
      <c r="E43" s="14" t="s">
        <v>146</v>
      </c>
      <c r="F43" s="14" t="s">
        <v>508</v>
      </c>
      <c r="G43" s="14" t="s">
        <v>511</v>
      </c>
      <c r="H43" s="14" t="s">
        <v>551</v>
      </c>
      <c r="I43" s="14" t="s">
        <v>65</v>
      </c>
      <c r="J43" s="16" t="s">
        <v>11</v>
      </c>
      <c r="K43" s="17">
        <v>2810000</v>
      </c>
      <c r="L43" s="18">
        <f t="shared" si="0"/>
        <v>1.1</v>
      </c>
      <c r="M43" s="17">
        <f t="shared" si="1"/>
        <v>3091000.0000000005</v>
      </c>
      <c r="N43" s="19"/>
    </row>
    <row r="44" spans="1:14" s="5" customFormat="1" ht="19.5" customHeight="1">
      <c r="A44" s="13">
        <v>33</v>
      </c>
      <c r="B44" s="14" t="s">
        <v>147</v>
      </c>
      <c r="C44" s="15" t="s">
        <v>148</v>
      </c>
      <c r="D44" s="15" t="s">
        <v>40</v>
      </c>
      <c r="E44" s="14" t="s">
        <v>149</v>
      </c>
      <c r="F44" s="14" t="s">
        <v>508</v>
      </c>
      <c r="G44" s="14" t="s">
        <v>511</v>
      </c>
      <c r="H44" s="14" t="s">
        <v>551</v>
      </c>
      <c r="I44" s="14" t="s">
        <v>150</v>
      </c>
      <c r="J44" s="16" t="s">
        <v>11</v>
      </c>
      <c r="K44" s="17">
        <v>2810000</v>
      </c>
      <c r="L44" s="18">
        <f t="shared" si="0"/>
        <v>1.1</v>
      </c>
      <c r="M44" s="17">
        <f t="shared" si="1"/>
        <v>3091000.0000000005</v>
      </c>
      <c r="N44" s="19"/>
    </row>
    <row r="45" spans="1:14" s="5" customFormat="1" ht="19.5" customHeight="1">
      <c r="A45" s="13">
        <v>34</v>
      </c>
      <c r="B45" s="14" t="s">
        <v>151</v>
      </c>
      <c r="C45" s="15" t="s">
        <v>152</v>
      </c>
      <c r="D45" s="15" t="s">
        <v>153</v>
      </c>
      <c r="E45" s="14" t="s">
        <v>154</v>
      </c>
      <c r="F45" s="14" t="s">
        <v>508</v>
      </c>
      <c r="G45" s="14" t="s">
        <v>511</v>
      </c>
      <c r="H45" s="14" t="s">
        <v>551</v>
      </c>
      <c r="I45" s="14" t="s">
        <v>65</v>
      </c>
      <c r="J45" s="16" t="s">
        <v>11</v>
      </c>
      <c r="K45" s="17">
        <v>2810000</v>
      </c>
      <c r="L45" s="18">
        <f t="shared" si="0"/>
        <v>1.1</v>
      </c>
      <c r="M45" s="17">
        <f t="shared" si="1"/>
        <v>3091000.0000000005</v>
      </c>
      <c r="N45" s="19"/>
    </row>
    <row r="46" spans="1:14" s="5" customFormat="1" ht="19.5" customHeight="1">
      <c r="A46" s="13">
        <v>35</v>
      </c>
      <c r="B46" s="14" t="s">
        <v>155</v>
      </c>
      <c r="C46" s="15" t="s">
        <v>156</v>
      </c>
      <c r="D46" s="15" t="s">
        <v>121</v>
      </c>
      <c r="E46" s="14" t="s">
        <v>157</v>
      </c>
      <c r="F46" s="14" t="s">
        <v>508</v>
      </c>
      <c r="G46" s="14" t="s">
        <v>511</v>
      </c>
      <c r="H46" s="14" t="s">
        <v>535</v>
      </c>
      <c r="I46" s="14" t="s">
        <v>158</v>
      </c>
      <c r="J46" s="16" t="s">
        <v>11</v>
      </c>
      <c r="K46" s="17">
        <v>2810000</v>
      </c>
      <c r="L46" s="18">
        <f t="shared" si="0"/>
        <v>1.1</v>
      </c>
      <c r="M46" s="17">
        <f t="shared" si="1"/>
        <v>3091000.0000000005</v>
      </c>
      <c r="N46" s="19"/>
    </row>
    <row r="47" spans="1:14" s="5" customFormat="1" ht="19.5" customHeight="1">
      <c r="A47" s="13">
        <v>36</v>
      </c>
      <c r="B47" s="14" t="s">
        <v>159</v>
      </c>
      <c r="C47" s="15" t="s">
        <v>160</v>
      </c>
      <c r="D47" s="15" t="s">
        <v>161</v>
      </c>
      <c r="E47" s="14" t="s">
        <v>162</v>
      </c>
      <c r="F47" s="14" t="s">
        <v>508</v>
      </c>
      <c r="G47" s="14" t="s">
        <v>511</v>
      </c>
      <c r="H47" s="14" t="s">
        <v>552</v>
      </c>
      <c r="I47" s="14" t="s">
        <v>55</v>
      </c>
      <c r="J47" s="16" t="s">
        <v>11</v>
      </c>
      <c r="K47" s="17">
        <v>3120000</v>
      </c>
      <c r="L47" s="18">
        <f t="shared" si="0"/>
        <v>1.1</v>
      </c>
      <c r="M47" s="17">
        <f t="shared" si="1"/>
        <v>3432000.0000000005</v>
      </c>
      <c r="N47" s="19"/>
    </row>
    <row r="48" spans="1:14" s="5" customFormat="1" ht="19.5" customHeight="1">
      <c r="A48" s="13">
        <v>37</v>
      </c>
      <c r="B48" s="14" t="s">
        <v>163</v>
      </c>
      <c r="C48" s="15" t="s">
        <v>164</v>
      </c>
      <c r="D48" s="15" t="s">
        <v>165</v>
      </c>
      <c r="E48" s="14" t="s">
        <v>166</v>
      </c>
      <c r="F48" s="14" t="s">
        <v>508</v>
      </c>
      <c r="G48" s="14" t="s">
        <v>511</v>
      </c>
      <c r="H48" s="14" t="s">
        <v>553</v>
      </c>
      <c r="I48" s="14" t="s">
        <v>17</v>
      </c>
      <c r="J48" s="16" t="s">
        <v>11</v>
      </c>
      <c r="K48" s="17">
        <v>3120000</v>
      </c>
      <c r="L48" s="18">
        <f t="shared" si="0"/>
        <v>1.1</v>
      </c>
      <c r="M48" s="17">
        <f t="shared" si="1"/>
        <v>3432000.0000000005</v>
      </c>
      <c r="N48" s="19"/>
    </row>
    <row r="49" spans="1:14" s="5" customFormat="1" ht="19.5" customHeight="1">
      <c r="A49" s="13">
        <v>38</v>
      </c>
      <c r="B49" s="14" t="s">
        <v>167</v>
      </c>
      <c r="C49" s="15" t="s">
        <v>168</v>
      </c>
      <c r="D49" s="15" t="s">
        <v>169</v>
      </c>
      <c r="E49" s="14" t="s">
        <v>170</v>
      </c>
      <c r="F49" s="14" t="s">
        <v>508</v>
      </c>
      <c r="G49" s="14" t="s">
        <v>511</v>
      </c>
      <c r="H49" s="14" t="s">
        <v>554</v>
      </c>
      <c r="I49" s="14" t="s">
        <v>55</v>
      </c>
      <c r="J49" s="16" t="s">
        <v>11</v>
      </c>
      <c r="K49" s="17">
        <v>3120000</v>
      </c>
      <c r="L49" s="18">
        <f t="shared" si="0"/>
        <v>1.1</v>
      </c>
      <c r="M49" s="17">
        <f t="shared" si="1"/>
        <v>3432000.0000000005</v>
      </c>
      <c r="N49" s="19"/>
    </row>
    <row r="50" spans="1:14" s="5" customFormat="1" ht="19.5" customHeight="1">
      <c r="A50" s="13">
        <v>39</v>
      </c>
      <c r="B50" s="14" t="s">
        <v>171</v>
      </c>
      <c r="C50" s="15" t="s">
        <v>172</v>
      </c>
      <c r="D50" s="15" t="s">
        <v>76</v>
      </c>
      <c r="E50" s="14" t="s">
        <v>130</v>
      </c>
      <c r="F50" s="14" t="s">
        <v>508</v>
      </c>
      <c r="G50" s="14" t="s">
        <v>511</v>
      </c>
      <c r="H50" s="14" t="s">
        <v>555</v>
      </c>
      <c r="I50" s="14" t="s">
        <v>27</v>
      </c>
      <c r="J50" s="16" t="s">
        <v>26</v>
      </c>
      <c r="K50" s="17">
        <v>3120000</v>
      </c>
      <c r="L50" s="18">
        <f t="shared" si="0"/>
        <v>1</v>
      </c>
      <c r="M50" s="17">
        <f t="shared" si="1"/>
        <v>3120000</v>
      </c>
      <c r="N50" s="19"/>
    </row>
    <row r="51" spans="1:14" s="5" customFormat="1" ht="19.5" customHeight="1">
      <c r="A51" s="13">
        <v>40</v>
      </c>
      <c r="B51" s="14" t="s">
        <v>173</v>
      </c>
      <c r="C51" s="15" t="s">
        <v>87</v>
      </c>
      <c r="D51" s="15" t="s">
        <v>174</v>
      </c>
      <c r="E51" s="14" t="s">
        <v>175</v>
      </c>
      <c r="F51" s="14" t="s">
        <v>508</v>
      </c>
      <c r="G51" s="14" t="s">
        <v>511</v>
      </c>
      <c r="H51" s="14" t="s">
        <v>555</v>
      </c>
      <c r="I51" s="14" t="s">
        <v>55</v>
      </c>
      <c r="J51" s="16" t="s">
        <v>26</v>
      </c>
      <c r="K51" s="17">
        <v>3120000</v>
      </c>
      <c r="L51" s="18">
        <f t="shared" si="0"/>
        <v>1</v>
      </c>
      <c r="M51" s="17">
        <f t="shared" si="1"/>
        <v>3120000</v>
      </c>
      <c r="N51" s="19"/>
    </row>
    <row r="52" spans="1:14" s="5" customFormat="1" ht="19.5" customHeight="1">
      <c r="A52" s="13">
        <v>41</v>
      </c>
      <c r="B52" s="14" t="s">
        <v>176</v>
      </c>
      <c r="C52" s="15" t="s">
        <v>177</v>
      </c>
      <c r="D52" s="15" t="s">
        <v>178</v>
      </c>
      <c r="E52" s="14" t="s">
        <v>179</v>
      </c>
      <c r="F52" s="14" t="s">
        <v>508</v>
      </c>
      <c r="G52" s="14" t="s">
        <v>511</v>
      </c>
      <c r="H52" s="14" t="s">
        <v>555</v>
      </c>
      <c r="I52" s="14" t="s">
        <v>63</v>
      </c>
      <c r="J52" s="16" t="s">
        <v>26</v>
      </c>
      <c r="K52" s="17">
        <v>3120000</v>
      </c>
      <c r="L52" s="18">
        <f t="shared" si="0"/>
        <v>1</v>
      </c>
      <c r="M52" s="17">
        <f t="shared" si="1"/>
        <v>3120000</v>
      </c>
      <c r="N52" s="19"/>
    </row>
    <row r="53" spans="1:14" s="5" customFormat="1" ht="19.5" customHeight="1">
      <c r="A53" s="13">
        <v>42</v>
      </c>
      <c r="B53" s="14" t="s">
        <v>180</v>
      </c>
      <c r="C53" s="15" t="s">
        <v>181</v>
      </c>
      <c r="D53" s="15" t="s">
        <v>182</v>
      </c>
      <c r="E53" s="14" t="s">
        <v>183</v>
      </c>
      <c r="F53" s="14" t="s">
        <v>508</v>
      </c>
      <c r="G53" s="14" t="s">
        <v>511</v>
      </c>
      <c r="H53" s="14" t="s">
        <v>556</v>
      </c>
      <c r="I53" s="14" t="s">
        <v>27</v>
      </c>
      <c r="J53" s="16" t="s">
        <v>26</v>
      </c>
      <c r="K53" s="17">
        <v>3120000</v>
      </c>
      <c r="L53" s="18">
        <f t="shared" si="0"/>
        <v>1</v>
      </c>
      <c r="M53" s="17">
        <f t="shared" si="1"/>
        <v>3120000</v>
      </c>
      <c r="N53" s="19"/>
    </row>
    <row r="54" spans="1:14" s="5" customFormat="1" ht="19.5" customHeight="1">
      <c r="A54" s="13">
        <v>43</v>
      </c>
      <c r="B54" s="14" t="s">
        <v>184</v>
      </c>
      <c r="C54" s="15" t="s">
        <v>185</v>
      </c>
      <c r="D54" s="15" t="s">
        <v>186</v>
      </c>
      <c r="E54" s="14" t="s">
        <v>187</v>
      </c>
      <c r="F54" s="14" t="s">
        <v>508</v>
      </c>
      <c r="G54" s="14" t="s">
        <v>511</v>
      </c>
      <c r="H54" s="14" t="s">
        <v>556</v>
      </c>
      <c r="I54" s="14" t="s">
        <v>12</v>
      </c>
      <c r="J54" s="16" t="s">
        <v>26</v>
      </c>
      <c r="K54" s="17">
        <v>3120000</v>
      </c>
      <c r="L54" s="18">
        <f t="shared" si="0"/>
        <v>1</v>
      </c>
      <c r="M54" s="17">
        <f t="shared" si="1"/>
        <v>3120000</v>
      </c>
      <c r="N54" s="19"/>
    </row>
    <row r="55" spans="1:14" s="5" customFormat="1" ht="19.5" customHeight="1">
      <c r="A55" s="13">
        <v>44</v>
      </c>
      <c r="B55" s="14" t="s">
        <v>188</v>
      </c>
      <c r="C55" s="15" t="s">
        <v>189</v>
      </c>
      <c r="D55" s="15" t="s">
        <v>174</v>
      </c>
      <c r="E55" s="14" t="s">
        <v>190</v>
      </c>
      <c r="F55" s="14" t="s">
        <v>508</v>
      </c>
      <c r="G55" s="14" t="s">
        <v>511</v>
      </c>
      <c r="H55" s="14" t="s">
        <v>556</v>
      </c>
      <c r="I55" s="14" t="s">
        <v>150</v>
      </c>
      <c r="J55" s="16" t="s">
        <v>26</v>
      </c>
      <c r="K55" s="17">
        <v>3120000</v>
      </c>
      <c r="L55" s="18">
        <f t="shared" si="0"/>
        <v>1</v>
      </c>
      <c r="M55" s="17">
        <f t="shared" si="1"/>
        <v>3120000</v>
      </c>
      <c r="N55" s="19"/>
    </row>
    <row r="56" spans="1:14" s="5" customFormat="1" ht="19.5" customHeight="1">
      <c r="A56" s="13">
        <v>45</v>
      </c>
      <c r="B56" s="14" t="s">
        <v>191</v>
      </c>
      <c r="C56" s="15" t="s">
        <v>192</v>
      </c>
      <c r="D56" s="15" t="s">
        <v>141</v>
      </c>
      <c r="E56" s="14" t="s">
        <v>193</v>
      </c>
      <c r="F56" s="14" t="s">
        <v>508</v>
      </c>
      <c r="G56" s="14" t="s">
        <v>511</v>
      </c>
      <c r="H56" s="14" t="s">
        <v>557</v>
      </c>
      <c r="I56" s="14" t="s">
        <v>32</v>
      </c>
      <c r="J56" s="16" t="s">
        <v>26</v>
      </c>
      <c r="K56" s="17">
        <v>3120000</v>
      </c>
      <c r="L56" s="18">
        <f t="shared" si="0"/>
        <v>1</v>
      </c>
      <c r="M56" s="17">
        <f t="shared" si="1"/>
        <v>3120000</v>
      </c>
      <c r="N56" s="19"/>
    </row>
    <row r="57" spans="1:14" s="5" customFormat="1" ht="19.5" customHeight="1">
      <c r="A57" s="13">
        <v>46</v>
      </c>
      <c r="B57" s="14" t="s">
        <v>194</v>
      </c>
      <c r="C57" s="15" t="s">
        <v>195</v>
      </c>
      <c r="D57" s="15" t="s">
        <v>35</v>
      </c>
      <c r="E57" s="14" t="s">
        <v>196</v>
      </c>
      <c r="F57" s="14" t="s">
        <v>508</v>
      </c>
      <c r="G57" s="14" t="s">
        <v>511</v>
      </c>
      <c r="H57" s="14" t="s">
        <v>557</v>
      </c>
      <c r="I57" s="14" t="s">
        <v>63</v>
      </c>
      <c r="J57" s="16" t="s">
        <v>26</v>
      </c>
      <c r="K57" s="17">
        <v>3120000</v>
      </c>
      <c r="L57" s="18">
        <f t="shared" si="0"/>
        <v>1</v>
      </c>
      <c r="M57" s="17">
        <f t="shared" si="1"/>
        <v>3120000</v>
      </c>
      <c r="N57" s="19"/>
    </row>
    <row r="58" spans="1:14" s="5" customFormat="1" ht="19.5" customHeight="1">
      <c r="A58" s="13">
        <v>47</v>
      </c>
      <c r="B58" s="14" t="s">
        <v>197</v>
      </c>
      <c r="C58" s="15" t="s">
        <v>198</v>
      </c>
      <c r="D58" s="15" t="s">
        <v>199</v>
      </c>
      <c r="E58" s="14" t="s">
        <v>200</v>
      </c>
      <c r="F58" s="14" t="s">
        <v>508</v>
      </c>
      <c r="G58" s="14" t="s">
        <v>511</v>
      </c>
      <c r="H58" s="14" t="s">
        <v>557</v>
      </c>
      <c r="I58" s="14" t="s">
        <v>37</v>
      </c>
      <c r="J58" s="16" t="s">
        <v>26</v>
      </c>
      <c r="K58" s="17">
        <v>3120000</v>
      </c>
      <c r="L58" s="18">
        <f t="shared" si="0"/>
        <v>1</v>
      </c>
      <c r="M58" s="17">
        <f t="shared" si="1"/>
        <v>3120000</v>
      </c>
      <c r="N58" s="19"/>
    </row>
    <row r="59" spans="1:14" s="5" customFormat="1" ht="19.5" customHeight="1">
      <c r="A59" s="13">
        <v>48</v>
      </c>
      <c r="B59" s="14" t="s">
        <v>201</v>
      </c>
      <c r="C59" s="15" t="s">
        <v>29</v>
      </c>
      <c r="D59" s="15" t="s">
        <v>111</v>
      </c>
      <c r="E59" s="14" t="s">
        <v>202</v>
      </c>
      <c r="F59" s="14" t="s">
        <v>509</v>
      </c>
      <c r="G59" s="14" t="s">
        <v>511</v>
      </c>
      <c r="H59" s="14" t="s">
        <v>558</v>
      </c>
      <c r="I59" s="14" t="s">
        <v>55</v>
      </c>
      <c r="J59" s="16" t="s">
        <v>11</v>
      </c>
      <c r="K59" s="17">
        <v>1780000</v>
      </c>
      <c r="L59" s="18">
        <f t="shared" si="0"/>
        <v>1.1</v>
      </c>
      <c r="M59" s="17">
        <f t="shared" si="1"/>
        <v>1958000.0000000002</v>
      </c>
      <c r="N59" s="19"/>
    </row>
    <row r="60" spans="1:14" s="5" customFormat="1" ht="19.5" customHeight="1">
      <c r="A60" s="13">
        <v>49</v>
      </c>
      <c r="B60" s="14" t="s">
        <v>203</v>
      </c>
      <c r="C60" s="15" t="s">
        <v>204</v>
      </c>
      <c r="D60" s="15" t="s">
        <v>205</v>
      </c>
      <c r="E60" s="14" t="s">
        <v>206</v>
      </c>
      <c r="F60" s="14" t="s">
        <v>509</v>
      </c>
      <c r="G60" s="14" t="s">
        <v>511</v>
      </c>
      <c r="H60" s="14" t="s">
        <v>559</v>
      </c>
      <c r="I60" s="14" t="s">
        <v>21</v>
      </c>
      <c r="J60" s="16" t="s">
        <v>11</v>
      </c>
      <c r="K60" s="17">
        <v>1780000</v>
      </c>
      <c r="L60" s="18">
        <f t="shared" si="0"/>
        <v>1.1</v>
      </c>
      <c r="M60" s="17">
        <f t="shared" si="1"/>
        <v>1958000.0000000002</v>
      </c>
      <c r="N60" s="19"/>
    </row>
    <row r="61" spans="1:14" s="5" customFormat="1" ht="19.5" customHeight="1">
      <c r="A61" s="13">
        <v>50</v>
      </c>
      <c r="B61" s="14" t="s">
        <v>207</v>
      </c>
      <c r="C61" s="15" t="s">
        <v>208</v>
      </c>
      <c r="D61" s="15" t="s">
        <v>209</v>
      </c>
      <c r="E61" s="14" t="s">
        <v>210</v>
      </c>
      <c r="F61" s="14" t="s">
        <v>509</v>
      </c>
      <c r="G61" s="14" t="s">
        <v>511</v>
      </c>
      <c r="H61" s="14" t="s">
        <v>560</v>
      </c>
      <c r="I61" s="14" t="s">
        <v>17</v>
      </c>
      <c r="J61" s="16" t="s">
        <v>11</v>
      </c>
      <c r="K61" s="17">
        <v>1780000</v>
      </c>
      <c r="L61" s="18">
        <f t="shared" si="0"/>
        <v>1.1</v>
      </c>
      <c r="M61" s="17">
        <f t="shared" si="1"/>
        <v>1958000.0000000002</v>
      </c>
      <c r="N61" s="19"/>
    </row>
    <row r="62" spans="1:14" s="5" customFormat="1" ht="19.5" customHeight="1">
      <c r="A62" s="13">
        <v>51</v>
      </c>
      <c r="B62" s="14" t="s">
        <v>211</v>
      </c>
      <c r="C62" s="15" t="s">
        <v>212</v>
      </c>
      <c r="D62" s="15" t="s">
        <v>117</v>
      </c>
      <c r="E62" s="14" t="s">
        <v>213</v>
      </c>
      <c r="F62" s="14" t="s">
        <v>509</v>
      </c>
      <c r="G62" s="14" t="s">
        <v>511</v>
      </c>
      <c r="H62" s="14" t="s">
        <v>561</v>
      </c>
      <c r="I62" s="14" t="s">
        <v>17</v>
      </c>
      <c r="J62" s="16" t="s">
        <v>11</v>
      </c>
      <c r="K62" s="17">
        <v>1780000</v>
      </c>
      <c r="L62" s="18">
        <f t="shared" si="0"/>
        <v>1.1</v>
      </c>
      <c r="M62" s="17">
        <f t="shared" si="1"/>
        <v>1958000.0000000002</v>
      </c>
      <c r="N62" s="19"/>
    </row>
    <row r="63" spans="1:14" s="5" customFormat="1" ht="19.5" customHeight="1">
      <c r="A63" s="13">
        <v>52</v>
      </c>
      <c r="B63" s="14" t="s">
        <v>214</v>
      </c>
      <c r="C63" s="15" t="s">
        <v>215</v>
      </c>
      <c r="D63" s="15" t="s">
        <v>216</v>
      </c>
      <c r="E63" s="14" t="s">
        <v>217</v>
      </c>
      <c r="F63" s="14" t="s">
        <v>509</v>
      </c>
      <c r="G63" s="14" t="s">
        <v>511</v>
      </c>
      <c r="H63" s="14" t="s">
        <v>561</v>
      </c>
      <c r="I63" s="14" t="s">
        <v>65</v>
      </c>
      <c r="J63" s="16" t="s">
        <v>11</v>
      </c>
      <c r="K63" s="17">
        <v>1780000</v>
      </c>
      <c r="L63" s="18">
        <f t="shared" si="0"/>
        <v>1.1</v>
      </c>
      <c r="M63" s="17">
        <f t="shared" si="1"/>
        <v>1958000.0000000002</v>
      </c>
      <c r="N63" s="19"/>
    </row>
    <row r="64" spans="1:14" s="5" customFormat="1" ht="19.5" customHeight="1">
      <c r="A64" s="13">
        <v>53</v>
      </c>
      <c r="B64" s="14" t="s">
        <v>218</v>
      </c>
      <c r="C64" s="15" t="s">
        <v>219</v>
      </c>
      <c r="D64" s="15" t="s">
        <v>220</v>
      </c>
      <c r="E64" s="14" t="s">
        <v>221</v>
      </c>
      <c r="F64" s="14" t="s">
        <v>509</v>
      </c>
      <c r="G64" s="14" t="s">
        <v>511</v>
      </c>
      <c r="H64" s="14" t="s">
        <v>551</v>
      </c>
      <c r="I64" s="14" t="s">
        <v>27</v>
      </c>
      <c r="J64" s="16" t="s">
        <v>11</v>
      </c>
      <c r="K64" s="17">
        <v>1780000</v>
      </c>
      <c r="L64" s="18">
        <f t="shared" si="0"/>
        <v>1.1</v>
      </c>
      <c r="M64" s="17">
        <f t="shared" si="1"/>
        <v>1958000.0000000002</v>
      </c>
      <c r="N64" s="19"/>
    </row>
    <row r="65" spans="1:14" s="5" customFormat="1" ht="19.5" customHeight="1">
      <c r="A65" s="13">
        <v>54</v>
      </c>
      <c r="B65" s="14" t="s">
        <v>222</v>
      </c>
      <c r="C65" s="15" t="s">
        <v>23</v>
      </c>
      <c r="D65" s="15" t="s">
        <v>223</v>
      </c>
      <c r="E65" s="14" t="s">
        <v>224</v>
      </c>
      <c r="F65" s="14" t="s">
        <v>509</v>
      </c>
      <c r="G65" s="14" t="s">
        <v>511</v>
      </c>
      <c r="H65" s="14" t="s">
        <v>551</v>
      </c>
      <c r="I65" s="14" t="s">
        <v>17</v>
      </c>
      <c r="J65" s="16" t="s">
        <v>11</v>
      </c>
      <c r="K65" s="17">
        <v>1780000</v>
      </c>
      <c r="L65" s="18">
        <f t="shared" si="0"/>
        <v>1.1</v>
      </c>
      <c r="M65" s="17">
        <f t="shared" si="1"/>
        <v>1958000.0000000002</v>
      </c>
      <c r="N65" s="19"/>
    </row>
    <row r="66" spans="1:14" s="5" customFormat="1" ht="19.5" customHeight="1">
      <c r="A66" s="13">
        <v>55</v>
      </c>
      <c r="B66" s="14" t="s">
        <v>225</v>
      </c>
      <c r="C66" s="15" t="s">
        <v>226</v>
      </c>
      <c r="D66" s="15" t="s">
        <v>165</v>
      </c>
      <c r="E66" s="14" t="s">
        <v>227</v>
      </c>
      <c r="F66" s="14" t="s">
        <v>509</v>
      </c>
      <c r="G66" s="14" t="s">
        <v>511</v>
      </c>
      <c r="H66" s="14" t="s">
        <v>562</v>
      </c>
      <c r="I66" s="14" t="s">
        <v>32</v>
      </c>
      <c r="J66" s="16" t="s">
        <v>11</v>
      </c>
      <c r="K66" s="17">
        <v>1780000</v>
      </c>
      <c r="L66" s="18">
        <f t="shared" si="0"/>
        <v>1.1</v>
      </c>
      <c r="M66" s="17">
        <f t="shared" si="1"/>
        <v>1958000.0000000002</v>
      </c>
      <c r="N66" s="19"/>
    </row>
    <row r="67" spans="1:14" s="5" customFormat="1" ht="19.5" customHeight="1">
      <c r="A67" s="13">
        <v>56</v>
      </c>
      <c r="B67" s="14" t="s">
        <v>228</v>
      </c>
      <c r="C67" s="15" t="s">
        <v>160</v>
      </c>
      <c r="D67" s="15" t="s">
        <v>229</v>
      </c>
      <c r="E67" s="14" t="s">
        <v>230</v>
      </c>
      <c r="F67" s="14" t="s">
        <v>509</v>
      </c>
      <c r="G67" s="14" t="s">
        <v>511</v>
      </c>
      <c r="H67" s="14" t="s">
        <v>562</v>
      </c>
      <c r="I67" s="14" t="s">
        <v>97</v>
      </c>
      <c r="J67" s="16" t="s">
        <v>26</v>
      </c>
      <c r="K67" s="17">
        <v>1780000</v>
      </c>
      <c r="L67" s="18">
        <f t="shared" si="0"/>
        <v>1</v>
      </c>
      <c r="M67" s="17">
        <f t="shared" si="1"/>
        <v>1780000</v>
      </c>
      <c r="N67" s="19"/>
    </row>
    <row r="68" spans="1:14" s="5" customFormat="1" ht="19.5" customHeight="1">
      <c r="A68" s="13">
        <v>57</v>
      </c>
      <c r="B68" s="14" t="s">
        <v>231</v>
      </c>
      <c r="C68" s="15" t="s">
        <v>232</v>
      </c>
      <c r="D68" s="15" t="s">
        <v>233</v>
      </c>
      <c r="E68" s="14" t="s">
        <v>234</v>
      </c>
      <c r="F68" s="14" t="s">
        <v>509</v>
      </c>
      <c r="G68" s="14" t="s">
        <v>511</v>
      </c>
      <c r="H68" s="14" t="s">
        <v>563</v>
      </c>
      <c r="I68" s="14" t="s">
        <v>37</v>
      </c>
      <c r="J68" s="16" t="s">
        <v>26</v>
      </c>
      <c r="K68" s="17">
        <v>1780000</v>
      </c>
      <c r="L68" s="18">
        <f t="shared" si="0"/>
        <v>1</v>
      </c>
      <c r="M68" s="17">
        <f t="shared" si="1"/>
        <v>1780000</v>
      </c>
      <c r="N68" s="19"/>
    </row>
    <row r="69" spans="1:14" s="5" customFormat="1" ht="19.5" customHeight="1">
      <c r="A69" s="13">
        <v>58</v>
      </c>
      <c r="B69" s="14" t="s">
        <v>235</v>
      </c>
      <c r="C69" s="15" t="s">
        <v>236</v>
      </c>
      <c r="D69" s="15" t="s">
        <v>95</v>
      </c>
      <c r="E69" s="14" t="s">
        <v>237</v>
      </c>
      <c r="F69" s="14" t="s">
        <v>509</v>
      </c>
      <c r="G69" s="14" t="s">
        <v>511</v>
      </c>
      <c r="H69" s="14" t="s">
        <v>563</v>
      </c>
      <c r="I69" s="14" t="s">
        <v>65</v>
      </c>
      <c r="J69" s="16" t="s">
        <v>26</v>
      </c>
      <c r="K69" s="17">
        <v>1780000</v>
      </c>
      <c r="L69" s="18">
        <f t="shared" si="0"/>
        <v>1</v>
      </c>
      <c r="M69" s="17">
        <f t="shared" si="1"/>
        <v>1780000</v>
      </c>
      <c r="N69" s="19"/>
    </row>
    <row r="70" spans="1:14" s="5" customFormat="1" ht="19.5" customHeight="1">
      <c r="A70" s="13">
        <v>59</v>
      </c>
      <c r="B70" s="14" t="s">
        <v>238</v>
      </c>
      <c r="C70" s="15" t="s">
        <v>212</v>
      </c>
      <c r="D70" s="15" t="s">
        <v>239</v>
      </c>
      <c r="E70" s="14" t="s">
        <v>240</v>
      </c>
      <c r="F70" s="14" t="s">
        <v>509</v>
      </c>
      <c r="G70" s="14" t="s">
        <v>511</v>
      </c>
      <c r="H70" s="14" t="s">
        <v>564</v>
      </c>
      <c r="I70" s="14" t="s">
        <v>12</v>
      </c>
      <c r="J70" s="16" t="s">
        <v>26</v>
      </c>
      <c r="K70" s="17">
        <v>1780000</v>
      </c>
      <c r="L70" s="18">
        <f t="shared" si="0"/>
        <v>1</v>
      </c>
      <c r="M70" s="17">
        <f t="shared" si="1"/>
        <v>1780000</v>
      </c>
      <c r="N70" s="19"/>
    </row>
    <row r="71" spans="1:14" s="5" customFormat="1" ht="19.5" customHeight="1">
      <c r="A71" s="13">
        <v>60</v>
      </c>
      <c r="B71" s="14" t="s">
        <v>241</v>
      </c>
      <c r="C71" s="15" t="s">
        <v>34</v>
      </c>
      <c r="D71" s="15" t="s">
        <v>242</v>
      </c>
      <c r="E71" s="14" t="s">
        <v>243</v>
      </c>
      <c r="F71" s="14" t="s">
        <v>509</v>
      </c>
      <c r="G71" s="14" t="s">
        <v>511</v>
      </c>
      <c r="H71" s="14" t="s">
        <v>564</v>
      </c>
      <c r="I71" s="14" t="s">
        <v>63</v>
      </c>
      <c r="J71" s="16" t="s">
        <v>26</v>
      </c>
      <c r="K71" s="17">
        <v>1780000</v>
      </c>
      <c r="L71" s="18">
        <f aca="true" t="shared" si="2" ref="L71:L130">IF(J71="Giỏi",110%,100%)</f>
        <v>1</v>
      </c>
      <c r="M71" s="17">
        <f aca="true" t="shared" si="3" ref="M71:M130">K71*L71</f>
        <v>1780000</v>
      </c>
      <c r="N71" s="19"/>
    </row>
    <row r="72" spans="1:14" s="5" customFormat="1" ht="19.5" customHeight="1">
      <c r="A72" s="13">
        <v>61</v>
      </c>
      <c r="B72" s="14" t="s">
        <v>244</v>
      </c>
      <c r="C72" s="15" t="s">
        <v>245</v>
      </c>
      <c r="D72" s="15" t="s">
        <v>246</v>
      </c>
      <c r="E72" s="14" t="s">
        <v>247</v>
      </c>
      <c r="F72" s="14" t="s">
        <v>509</v>
      </c>
      <c r="G72" s="14" t="s">
        <v>511</v>
      </c>
      <c r="H72" s="14" t="s">
        <v>565</v>
      </c>
      <c r="I72" s="14" t="s">
        <v>55</v>
      </c>
      <c r="J72" s="16" t="s">
        <v>11</v>
      </c>
      <c r="K72" s="17">
        <v>2650000</v>
      </c>
      <c r="L72" s="18">
        <f t="shared" si="2"/>
        <v>1.1</v>
      </c>
      <c r="M72" s="17">
        <f t="shared" si="3"/>
        <v>2915000.0000000005</v>
      </c>
      <c r="N72" s="19"/>
    </row>
    <row r="73" spans="1:14" s="5" customFormat="1" ht="19.5" customHeight="1">
      <c r="A73" s="13">
        <v>62</v>
      </c>
      <c r="B73" s="14" t="s">
        <v>248</v>
      </c>
      <c r="C73" s="15" t="s">
        <v>23</v>
      </c>
      <c r="D73" s="15" t="s">
        <v>249</v>
      </c>
      <c r="E73" s="14" t="s">
        <v>250</v>
      </c>
      <c r="F73" s="14" t="s">
        <v>509</v>
      </c>
      <c r="G73" s="14" t="s">
        <v>511</v>
      </c>
      <c r="H73" s="14" t="s">
        <v>551</v>
      </c>
      <c r="I73" s="14" t="s">
        <v>251</v>
      </c>
      <c r="J73" s="16" t="s">
        <v>11</v>
      </c>
      <c r="K73" s="17">
        <v>2650000</v>
      </c>
      <c r="L73" s="18">
        <f t="shared" si="2"/>
        <v>1.1</v>
      </c>
      <c r="M73" s="17">
        <f t="shared" si="3"/>
        <v>2915000.0000000005</v>
      </c>
      <c r="N73" s="19"/>
    </row>
    <row r="74" spans="1:14" s="5" customFormat="1" ht="19.5" customHeight="1">
      <c r="A74" s="13">
        <v>63</v>
      </c>
      <c r="B74" s="14" t="s">
        <v>252</v>
      </c>
      <c r="C74" s="15" t="s">
        <v>253</v>
      </c>
      <c r="D74" s="15" t="s">
        <v>254</v>
      </c>
      <c r="E74" s="14" t="s">
        <v>255</v>
      </c>
      <c r="F74" s="14" t="s">
        <v>509</v>
      </c>
      <c r="G74" s="14" t="s">
        <v>511</v>
      </c>
      <c r="H74" s="14" t="s">
        <v>566</v>
      </c>
      <c r="I74" s="14" t="s">
        <v>65</v>
      </c>
      <c r="J74" s="16" t="s">
        <v>11</v>
      </c>
      <c r="K74" s="17">
        <v>2650000</v>
      </c>
      <c r="L74" s="18">
        <f t="shared" si="2"/>
        <v>1.1</v>
      </c>
      <c r="M74" s="17">
        <f t="shared" si="3"/>
        <v>2915000.0000000005</v>
      </c>
      <c r="N74" s="19"/>
    </row>
    <row r="75" spans="1:14" s="5" customFormat="1" ht="19.5" customHeight="1">
      <c r="A75" s="13">
        <v>64</v>
      </c>
      <c r="B75" s="14" t="s">
        <v>256</v>
      </c>
      <c r="C75" s="15" t="s">
        <v>257</v>
      </c>
      <c r="D75" s="15" t="s">
        <v>258</v>
      </c>
      <c r="E75" s="14" t="s">
        <v>259</v>
      </c>
      <c r="F75" s="14" t="s">
        <v>509</v>
      </c>
      <c r="G75" s="14" t="s">
        <v>511</v>
      </c>
      <c r="H75" s="14" t="s">
        <v>543</v>
      </c>
      <c r="I75" s="14" t="s">
        <v>150</v>
      </c>
      <c r="J75" s="16" t="s">
        <v>11</v>
      </c>
      <c r="K75" s="17">
        <v>2650000</v>
      </c>
      <c r="L75" s="18">
        <f t="shared" si="2"/>
        <v>1.1</v>
      </c>
      <c r="M75" s="17">
        <f t="shared" si="3"/>
        <v>2915000.0000000005</v>
      </c>
      <c r="N75" s="19"/>
    </row>
    <row r="76" spans="1:14" s="5" customFormat="1" ht="19.5" customHeight="1">
      <c r="A76" s="13">
        <v>65</v>
      </c>
      <c r="B76" s="14" t="s">
        <v>260</v>
      </c>
      <c r="C76" s="15" t="s">
        <v>23</v>
      </c>
      <c r="D76" s="15" t="s">
        <v>261</v>
      </c>
      <c r="E76" s="14" t="s">
        <v>262</v>
      </c>
      <c r="F76" s="14" t="s">
        <v>509</v>
      </c>
      <c r="G76" s="14" t="s">
        <v>511</v>
      </c>
      <c r="H76" s="14" t="s">
        <v>567</v>
      </c>
      <c r="I76" s="14" t="s">
        <v>263</v>
      </c>
      <c r="J76" s="16" t="s">
        <v>26</v>
      </c>
      <c r="K76" s="17">
        <v>2650000</v>
      </c>
      <c r="L76" s="18">
        <f t="shared" si="2"/>
        <v>1</v>
      </c>
      <c r="M76" s="17">
        <f t="shared" si="3"/>
        <v>2650000</v>
      </c>
      <c r="N76" s="19"/>
    </row>
    <row r="77" spans="1:14" s="5" customFormat="1" ht="19.5" customHeight="1">
      <c r="A77" s="13">
        <v>66</v>
      </c>
      <c r="B77" s="14" t="s">
        <v>264</v>
      </c>
      <c r="C77" s="15" t="s">
        <v>265</v>
      </c>
      <c r="D77" s="15" t="s">
        <v>266</v>
      </c>
      <c r="E77" s="14" t="s">
        <v>267</v>
      </c>
      <c r="F77" s="14" t="s">
        <v>509</v>
      </c>
      <c r="G77" s="14" t="s">
        <v>511</v>
      </c>
      <c r="H77" s="14" t="s">
        <v>564</v>
      </c>
      <c r="I77" s="14" t="s">
        <v>21</v>
      </c>
      <c r="J77" s="16" t="s">
        <v>26</v>
      </c>
      <c r="K77" s="17">
        <v>2650000</v>
      </c>
      <c r="L77" s="18">
        <f t="shared" si="2"/>
        <v>1</v>
      </c>
      <c r="M77" s="17">
        <f t="shared" si="3"/>
        <v>2650000</v>
      </c>
      <c r="N77" s="19"/>
    </row>
    <row r="78" spans="1:14" s="5" customFormat="1" ht="19.5" customHeight="1">
      <c r="A78" s="13">
        <v>67</v>
      </c>
      <c r="B78" s="14" t="s">
        <v>268</v>
      </c>
      <c r="C78" s="15" t="s">
        <v>269</v>
      </c>
      <c r="D78" s="15" t="s">
        <v>270</v>
      </c>
      <c r="E78" s="14" t="s">
        <v>271</v>
      </c>
      <c r="F78" s="14" t="s">
        <v>509</v>
      </c>
      <c r="G78" s="14" t="s">
        <v>511</v>
      </c>
      <c r="H78" s="14" t="s">
        <v>568</v>
      </c>
      <c r="I78" s="14" t="s">
        <v>37</v>
      </c>
      <c r="J78" s="16" t="s">
        <v>26</v>
      </c>
      <c r="K78" s="17">
        <v>2650000</v>
      </c>
      <c r="L78" s="18">
        <f t="shared" si="2"/>
        <v>1</v>
      </c>
      <c r="M78" s="17">
        <f t="shared" si="3"/>
        <v>2650000</v>
      </c>
      <c r="N78" s="19"/>
    </row>
    <row r="79" spans="1:14" s="5" customFormat="1" ht="19.5" customHeight="1">
      <c r="A79" s="13">
        <v>68</v>
      </c>
      <c r="B79" s="14" t="s">
        <v>272</v>
      </c>
      <c r="C79" s="15" t="s">
        <v>273</v>
      </c>
      <c r="D79" s="15" t="s">
        <v>274</v>
      </c>
      <c r="E79" s="14" t="s">
        <v>275</v>
      </c>
      <c r="F79" s="14" t="s">
        <v>509</v>
      </c>
      <c r="G79" s="14" t="s">
        <v>511</v>
      </c>
      <c r="H79" s="14" t="s">
        <v>569</v>
      </c>
      <c r="I79" s="14" t="s">
        <v>276</v>
      </c>
      <c r="J79" s="16" t="s">
        <v>26</v>
      </c>
      <c r="K79" s="17">
        <v>2650000</v>
      </c>
      <c r="L79" s="18">
        <f t="shared" si="2"/>
        <v>1</v>
      </c>
      <c r="M79" s="17">
        <f t="shared" si="3"/>
        <v>2650000</v>
      </c>
      <c r="N79" s="19"/>
    </row>
    <row r="80" spans="1:14" s="5" customFormat="1" ht="19.5" customHeight="1">
      <c r="A80" s="13">
        <v>69</v>
      </c>
      <c r="B80" s="14" t="s">
        <v>277</v>
      </c>
      <c r="C80" s="15" t="s">
        <v>278</v>
      </c>
      <c r="D80" s="15" t="s">
        <v>279</v>
      </c>
      <c r="E80" s="14" t="s">
        <v>280</v>
      </c>
      <c r="F80" s="14" t="s">
        <v>509</v>
      </c>
      <c r="G80" s="14" t="s">
        <v>511</v>
      </c>
      <c r="H80" s="14" t="s">
        <v>570</v>
      </c>
      <c r="I80" s="14" t="s">
        <v>150</v>
      </c>
      <c r="J80" s="16" t="s">
        <v>26</v>
      </c>
      <c r="K80" s="17">
        <v>2650000</v>
      </c>
      <c r="L80" s="18">
        <f t="shared" si="2"/>
        <v>1</v>
      </c>
      <c r="M80" s="17">
        <f t="shared" si="3"/>
        <v>2650000</v>
      </c>
      <c r="N80" s="19"/>
    </row>
    <row r="81" spans="1:14" s="5" customFormat="1" ht="19.5" customHeight="1">
      <c r="A81" s="13">
        <v>70</v>
      </c>
      <c r="B81" s="14" t="s">
        <v>281</v>
      </c>
      <c r="C81" s="15" t="s">
        <v>282</v>
      </c>
      <c r="D81" s="15" t="s">
        <v>111</v>
      </c>
      <c r="E81" s="14" t="s">
        <v>283</v>
      </c>
      <c r="F81" s="14" t="s">
        <v>509</v>
      </c>
      <c r="G81" s="14" t="s">
        <v>511</v>
      </c>
      <c r="H81" s="14" t="s">
        <v>571</v>
      </c>
      <c r="I81" s="14" t="s">
        <v>65</v>
      </c>
      <c r="J81" s="16" t="s">
        <v>26</v>
      </c>
      <c r="K81" s="17">
        <v>2650000</v>
      </c>
      <c r="L81" s="18">
        <f t="shared" si="2"/>
        <v>1</v>
      </c>
      <c r="M81" s="17">
        <f t="shared" si="3"/>
        <v>2650000</v>
      </c>
      <c r="N81" s="19"/>
    </row>
    <row r="82" spans="1:14" s="5" customFormat="1" ht="19.5" customHeight="1">
      <c r="A82" s="13">
        <v>71</v>
      </c>
      <c r="B82" s="14" t="s">
        <v>284</v>
      </c>
      <c r="C82" s="15" t="s">
        <v>285</v>
      </c>
      <c r="D82" s="15" t="s">
        <v>72</v>
      </c>
      <c r="E82" s="14" t="s">
        <v>286</v>
      </c>
      <c r="F82" s="14" t="s">
        <v>509</v>
      </c>
      <c r="G82" s="14" t="s">
        <v>511</v>
      </c>
      <c r="H82" s="14" t="s">
        <v>572</v>
      </c>
      <c r="I82" s="14" t="s">
        <v>55</v>
      </c>
      <c r="J82" s="16" t="s">
        <v>26</v>
      </c>
      <c r="K82" s="17">
        <v>2650000</v>
      </c>
      <c r="L82" s="18">
        <f t="shared" si="2"/>
        <v>1</v>
      </c>
      <c r="M82" s="17">
        <f t="shared" si="3"/>
        <v>2650000</v>
      </c>
      <c r="N82" s="19"/>
    </row>
    <row r="83" spans="1:14" s="5" customFormat="1" ht="19.5" customHeight="1">
      <c r="A83" s="13">
        <v>72</v>
      </c>
      <c r="B83" s="14" t="s">
        <v>287</v>
      </c>
      <c r="C83" s="15" t="s">
        <v>288</v>
      </c>
      <c r="D83" s="15" t="s">
        <v>289</v>
      </c>
      <c r="E83" s="14" t="s">
        <v>290</v>
      </c>
      <c r="F83" s="14" t="s">
        <v>509</v>
      </c>
      <c r="G83" s="14" t="s">
        <v>511</v>
      </c>
      <c r="H83" s="14" t="s">
        <v>572</v>
      </c>
      <c r="I83" s="14" t="s">
        <v>32</v>
      </c>
      <c r="J83" s="16" t="s">
        <v>26</v>
      </c>
      <c r="K83" s="17">
        <v>2650000</v>
      </c>
      <c r="L83" s="18">
        <f t="shared" si="2"/>
        <v>1</v>
      </c>
      <c r="M83" s="17">
        <f t="shared" si="3"/>
        <v>2650000</v>
      </c>
      <c r="N83" s="19"/>
    </row>
    <row r="84" spans="1:14" s="5" customFormat="1" ht="19.5" customHeight="1">
      <c r="A84" s="13">
        <v>73</v>
      </c>
      <c r="B84" s="14" t="s">
        <v>291</v>
      </c>
      <c r="C84" s="15" t="s">
        <v>292</v>
      </c>
      <c r="D84" s="15" t="s">
        <v>161</v>
      </c>
      <c r="E84" s="14" t="s">
        <v>293</v>
      </c>
      <c r="F84" s="14" t="s">
        <v>509</v>
      </c>
      <c r="G84" s="14" t="s">
        <v>511</v>
      </c>
      <c r="H84" s="14" t="s">
        <v>573</v>
      </c>
      <c r="I84" s="14" t="s">
        <v>65</v>
      </c>
      <c r="J84" s="16" t="s">
        <v>26</v>
      </c>
      <c r="K84" s="17">
        <v>2650000</v>
      </c>
      <c r="L84" s="18">
        <f t="shared" si="2"/>
        <v>1</v>
      </c>
      <c r="M84" s="17">
        <f t="shared" si="3"/>
        <v>2650000</v>
      </c>
      <c r="N84" s="19"/>
    </row>
    <row r="85" spans="1:14" s="5" customFormat="1" ht="19.5" customHeight="1">
      <c r="A85" s="13">
        <v>74</v>
      </c>
      <c r="B85" s="14" t="s">
        <v>294</v>
      </c>
      <c r="C85" s="15" t="s">
        <v>295</v>
      </c>
      <c r="D85" s="15" t="s">
        <v>296</v>
      </c>
      <c r="E85" s="14" t="s">
        <v>297</v>
      </c>
      <c r="F85" s="14" t="s">
        <v>509</v>
      </c>
      <c r="G85" s="14" t="s">
        <v>511</v>
      </c>
      <c r="H85" s="14" t="s">
        <v>573</v>
      </c>
      <c r="I85" s="14" t="s">
        <v>63</v>
      </c>
      <c r="J85" s="16" t="s">
        <v>26</v>
      </c>
      <c r="K85" s="17">
        <v>2650000</v>
      </c>
      <c r="L85" s="18">
        <f t="shared" si="2"/>
        <v>1</v>
      </c>
      <c r="M85" s="17">
        <f t="shared" si="3"/>
        <v>2650000</v>
      </c>
      <c r="N85" s="19"/>
    </row>
    <row r="86" spans="1:14" s="5" customFormat="1" ht="19.5" customHeight="1">
      <c r="A86" s="13">
        <v>75</v>
      </c>
      <c r="B86" s="14" t="s">
        <v>298</v>
      </c>
      <c r="C86" s="15" t="s">
        <v>299</v>
      </c>
      <c r="D86" s="15" t="s">
        <v>64</v>
      </c>
      <c r="E86" s="14" t="s">
        <v>300</v>
      </c>
      <c r="F86" s="14" t="s">
        <v>509</v>
      </c>
      <c r="G86" s="14" t="s">
        <v>511</v>
      </c>
      <c r="H86" s="14" t="s">
        <v>573</v>
      </c>
      <c r="I86" s="14" t="s">
        <v>55</v>
      </c>
      <c r="J86" s="16" t="s">
        <v>26</v>
      </c>
      <c r="K86" s="17">
        <v>2650000</v>
      </c>
      <c r="L86" s="18">
        <f t="shared" si="2"/>
        <v>1</v>
      </c>
      <c r="M86" s="17">
        <f t="shared" si="3"/>
        <v>2650000</v>
      </c>
      <c r="N86" s="19"/>
    </row>
    <row r="87" spans="1:14" s="5" customFormat="1" ht="19.5" customHeight="1">
      <c r="A87" s="13">
        <v>76</v>
      </c>
      <c r="B87" s="14" t="s">
        <v>301</v>
      </c>
      <c r="C87" s="15" t="s">
        <v>302</v>
      </c>
      <c r="D87" s="15" t="s">
        <v>303</v>
      </c>
      <c r="E87" s="14" t="s">
        <v>304</v>
      </c>
      <c r="F87" s="14" t="s">
        <v>510</v>
      </c>
      <c r="G87" s="14" t="s">
        <v>511</v>
      </c>
      <c r="H87" s="14" t="s">
        <v>558</v>
      </c>
      <c r="I87" s="14" t="s">
        <v>65</v>
      </c>
      <c r="J87" s="16" t="s">
        <v>11</v>
      </c>
      <c r="K87" s="17">
        <v>1260000</v>
      </c>
      <c r="L87" s="18">
        <f t="shared" si="2"/>
        <v>1.1</v>
      </c>
      <c r="M87" s="17">
        <f t="shared" si="3"/>
        <v>1386000</v>
      </c>
      <c r="N87" s="19"/>
    </row>
    <row r="88" spans="1:14" s="5" customFormat="1" ht="19.5" customHeight="1">
      <c r="A88" s="13">
        <v>77</v>
      </c>
      <c r="B88" s="14" t="s">
        <v>305</v>
      </c>
      <c r="C88" s="15" t="s">
        <v>306</v>
      </c>
      <c r="D88" s="15" t="s">
        <v>153</v>
      </c>
      <c r="E88" s="14" t="s">
        <v>307</v>
      </c>
      <c r="F88" s="14" t="s">
        <v>510</v>
      </c>
      <c r="G88" s="14" t="s">
        <v>511</v>
      </c>
      <c r="H88" s="14" t="s">
        <v>574</v>
      </c>
      <c r="I88" s="14" t="s">
        <v>32</v>
      </c>
      <c r="J88" s="16" t="s">
        <v>11</v>
      </c>
      <c r="K88" s="17">
        <v>1260000</v>
      </c>
      <c r="L88" s="18">
        <f t="shared" si="2"/>
        <v>1.1</v>
      </c>
      <c r="M88" s="17">
        <f t="shared" si="3"/>
        <v>1386000</v>
      </c>
      <c r="N88" s="19"/>
    </row>
    <row r="89" spans="1:14" s="5" customFormat="1" ht="19.5" customHeight="1">
      <c r="A89" s="13">
        <v>78</v>
      </c>
      <c r="B89" s="14" t="s">
        <v>308</v>
      </c>
      <c r="C89" s="15" t="s">
        <v>34</v>
      </c>
      <c r="D89" s="15" t="s">
        <v>309</v>
      </c>
      <c r="E89" s="14" t="s">
        <v>310</v>
      </c>
      <c r="F89" s="14" t="s">
        <v>510</v>
      </c>
      <c r="G89" s="14" t="s">
        <v>511</v>
      </c>
      <c r="H89" s="14" t="s">
        <v>574</v>
      </c>
      <c r="I89" s="14" t="s">
        <v>65</v>
      </c>
      <c r="J89" s="16" t="s">
        <v>11</v>
      </c>
      <c r="K89" s="17">
        <v>1260000</v>
      </c>
      <c r="L89" s="18">
        <f t="shared" si="2"/>
        <v>1.1</v>
      </c>
      <c r="M89" s="17">
        <f t="shared" si="3"/>
        <v>1386000</v>
      </c>
      <c r="N89" s="19"/>
    </row>
    <row r="90" spans="1:14" s="5" customFormat="1" ht="19.5" customHeight="1">
      <c r="A90" s="13">
        <v>79</v>
      </c>
      <c r="B90" s="14" t="s">
        <v>311</v>
      </c>
      <c r="C90" s="15" t="s">
        <v>312</v>
      </c>
      <c r="D90" s="15" t="s">
        <v>313</v>
      </c>
      <c r="E90" s="14" t="s">
        <v>314</v>
      </c>
      <c r="F90" s="14" t="s">
        <v>510</v>
      </c>
      <c r="G90" s="14" t="s">
        <v>511</v>
      </c>
      <c r="H90" s="14" t="s">
        <v>574</v>
      </c>
      <c r="I90" s="14" t="s">
        <v>65</v>
      </c>
      <c r="J90" s="16" t="s">
        <v>11</v>
      </c>
      <c r="K90" s="17">
        <v>1260000</v>
      </c>
      <c r="L90" s="18">
        <f t="shared" si="2"/>
        <v>1.1</v>
      </c>
      <c r="M90" s="17">
        <f t="shared" si="3"/>
        <v>1386000</v>
      </c>
      <c r="N90" s="19"/>
    </row>
    <row r="91" spans="1:14" s="5" customFormat="1" ht="19.5" customHeight="1">
      <c r="A91" s="13">
        <v>80</v>
      </c>
      <c r="B91" s="14" t="s">
        <v>315</v>
      </c>
      <c r="C91" s="15" t="s">
        <v>316</v>
      </c>
      <c r="D91" s="15" t="s">
        <v>317</v>
      </c>
      <c r="E91" s="14" t="s">
        <v>318</v>
      </c>
      <c r="F91" s="14" t="s">
        <v>510</v>
      </c>
      <c r="G91" s="14" t="s">
        <v>511</v>
      </c>
      <c r="H91" s="14" t="s">
        <v>535</v>
      </c>
      <c r="I91" s="14" t="s">
        <v>32</v>
      </c>
      <c r="J91" s="16" t="s">
        <v>11</v>
      </c>
      <c r="K91" s="17">
        <v>1260000</v>
      </c>
      <c r="L91" s="18">
        <f t="shared" si="2"/>
        <v>1.1</v>
      </c>
      <c r="M91" s="17">
        <f t="shared" si="3"/>
        <v>1386000</v>
      </c>
      <c r="N91" s="19"/>
    </row>
    <row r="92" spans="1:14" s="5" customFormat="1" ht="19.5" customHeight="1">
      <c r="A92" s="13">
        <v>81</v>
      </c>
      <c r="B92" s="14" t="s">
        <v>319</v>
      </c>
      <c r="C92" s="15" t="s">
        <v>320</v>
      </c>
      <c r="D92" s="15" t="s">
        <v>95</v>
      </c>
      <c r="E92" s="14" t="s">
        <v>321</v>
      </c>
      <c r="F92" s="14" t="s">
        <v>510</v>
      </c>
      <c r="G92" s="14" t="s">
        <v>511</v>
      </c>
      <c r="H92" s="14" t="s">
        <v>575</v>
      </c>
      <c r="I92" s="14" t="s">
        <v>322</v>
      </c>
      <c r="J92" s="16" t="s">
        <v>26</v>
      </c>
      <c r="K92" s="17">
        <v>1260000</v>
      </c>
      <c r="L92" s="18">
        <f t="shared" si="2"/>
        <v>1</v>
      </c>
      <c r="M92" s="17">
        <f t="shared" si="3"/>
        <v>1260000</v>
      </c>
      <c r="N92" s="19"/>
    </row>
    <row r="93" spans="1:14" s="5" customFormat="1" ht="19.5" customHeight="1">
      <c r="A93" s="13">
        <v>82</v>
      </c>
      <c r="B93" s="14" t="s">
        <v>323</v>
      </c>
      <c r="C93" s="15" t="s">
        <v>324</v>
      </c>
      <c r="D93" s="15" t="s">
        <v>270</v>
      </c>
      <c r="E93" s="14" t="s">
        <v>325</v>
      </c>
      <c r="F93" s="14" t="s">
        <v>510</v>
      </c>
      <c r="G93" s="14" t="s">
        <v>511</v>
      </c>
      <c r="H93" s="14" t="s">
        <v>576</v>
      </c>
      <c r="I93" s="14" t="s">
        <v>326</v>
      </c>
      <c r="J93" s="16" t="s">
        <v>26</v>
      </c>
      <c r="K93" s="17">
        <v>1260000</v>
      </c>
      <c r="L93" s="18">
        <f t="shared" si="2"/>
        <v>1</v>
      </c>
      <c r="M93" s="17">
        <f t="shared" si="3"/>
        <v>1260000</v>
      </c>
      <c r="N93" s="19"/>
    </row>
    <row r="94" spans="1:14" s="5" customFormat="1" ht="19.5" customHeight="1">
      <c r="A94" s="13">
        <v>83</v>
      </c>
      <c r="B94" s="14" t="s">
        <v>327</v>
      </c>
      <c r="C94" s="15" t="s">
        <v>328</v>
      </c>
      <c r="D94" s="15" t="s">
        <v>329</v>
      </c>
      <c r="E94" s="14" t="s">
        <v>330</v>
      </c>
      <c r="F94" s="14" t="s">
        <v>510</v>
      </c>
      <c r="G94" s="14" t="s">
        <v>511</v>
      </c>
      <c r="H94" s="14" t="s">
        <v>576</v>
      </c>
      <c r="I94" s="14" t="s">
        <v>63</v>
      </c>
      <c r="J94" s="16" t="s">
        <v>26</v>
      </c>
      <c r="K94" s="17">
        <v>1260000</v>
      </c>
      <c r="L94" s="18">
        <f t="shared" si="2"/>
        <v>1</v>
      </c>
      <c r="M94" s="17">
        <f t="shared" si="3"/>
        <v>1260000</v>
      </c>
      <c r="N94" s="19"/>
    </row>
    <row r="95" spans="1:14" s="5" customFormat="1" ht="19.5" customHeight="1">
      <c r="A95" s="13">
        <v>84</v>
      </c>
      <c r="B95" s="14" t="s">
        <v>331</v>
      </c>
      <c r="C95" s="15" t="s">
        <v>332</v>
      </c>
      <c r="D95" s="15" t="s">
        <v>270</v>
      </c>
      <c r="E95" s="14" t="s">
        <v>333</v>
      </c>
      <c r="F95" s="14" t="s">
        <v>510</v>
      </c>
      <c r="G95" s="14" t="s">
        <v>511</v>
      </c>
      <c r="H95" s="14" t="s">
        <v>577</v>
      </c>
      <c r="I95" s="14" t="s">
        <v>127</v>
      </c>
      <c r="J95" s="16" t="s">
        <v>26</v>
      </c>
      <c r="K95" s="17">
        <v>1260000</v>
      </c>
      <c r="L95" s="18">
        <f t="shared" si="2"/>
        <v>1</v>
      </c>
      <c r="M95" s="17">
        <f t="shared" si="3"/>
        <v>1260000</v>
      </c>
      <c r="N95" s="19"/>
    </row>
    <row r="96" spans="1:14" s="5" customFormat="1" ht="19.5" customHeight="1">
      <c r="A96" s="13">
        <v>85</v>
      </c>
      <c r="B96" s="14" t="s">
        <v>334</v>
      </c>
      <c r="C96" s="15" t="s">
        <v>335</v>
      </c>
      <c r="D96" s="15" t="s">
        <v>30</v>
      </c>
      <c r="E96" s="14" t="s">
        <v>336</v>
      </c>
      <c r="F96" s="14" t="s">
        <v>510</v>
      </c>
      <c r="G96" s="14" t="s">
        <v>511</v>
      </c>
      <c r="H96" s="14" t="s">
        <v>577</v>
      </c>
      <c r="I96" s="14" t="s">
        <v>337</v>
      </c>
      <c r="J96" s="16" t="s">
        <v>26</v>
      </c>
      <c r="K96" s="17">
        <v>1260000</v>
      </c>
      <c r="L96" s="18">
        <f t="shared" si="2"/>
        <v>1</v>
      </c>
      <c r="M96" s="17">
        <f t="shared" si="3"/>
        <v>1260000</v>
      </c>
      <c r="N96" s="19"/>
    </row>
    <row r="97" spans="1:14" s="5" customFormat="1" ht="19.5" customHeight="1">
      <c r="A97" s="13">
        <v>86</v>
      </c>
      <c r="B97" s="14" t="s">
        <v>338</v>
      </c>
      <c r="C97" s="15" t="s">
        <v>339</v>
      </c>
      <c r="D97" s="15" t="s">
        <v>340</v>
      </c>
      <c r="E97" s="14" t="s">
        <v>341</v>
      </c>
      <c r="F97" s="14" t="s">
        <v>510</v>
      </c>
      <c r="G97" s="14" t="s">
        <v>511</v>
      </c>
      <c r="H97" s="14" t="s">
        <v>577</v>
      </c>
      <c r="I97" s="14" t="s">
        <v>337</v>
      </c>
      <c r="J97" s="16" t="s">
        <v>26</v>
      </c>
      <c r="K97" s="17">
        <v>1260000</v>
      </c>
      <c r="L97" s="18">
        <f t="shared" si="2"/>
        <v>1</v>
      </c>
      <c r="M97" s="17">
        <f t="shared" si="3"/>
        <v>1260000</v>
      </c>
      <c r="N97" s="19"/>
    </row>
    <row r="98" spans="1:14" s="5" customFormat="1" ht="19.5" customHeight="1">
      <c r="A98" s="13">
        <v>87</v>
      </c>
      <c r="B98" s="14" t="s">
        <v>342</v>
      </c>
      <c r="C98" s="15" t="s">
        <v>343</v>
      </c>
      <c r="D98" s="15" t="s">
        <v>344</v>
      </c>
      <c r="E98" s="14" t="s">
        <v>345</v>
      </c>
      <c r="F98" s="14" t="s">
        <v>510</v>
      </c>
      <c r="G98" s="14" t="s">
        <v>511</v>
      </c>
      <c r="H98" s="14" t="s">
        <v>577</v>
      </c>
      <c r="I98" s="14" t="s">
        <v>17</v>
      </c>
      <c r="J98" s="16" t="s">
        <v>26</v>
      </c>
      <c r="K98" s="17">
        <v>1260000</v>
      </c>
      <c r="L98" s="18">
        <f t="shared" si="2"/>
        <v>1</v>
      </c>
      <c r="M98" s="17">
        <f t="shared" si="3"/>
        <v>1260000</v>
      </c>
      <c r="N98" s="19"/>
    </row>
    <row r="99" spans="1:14" s="5" customFormat="1" ht="19.5" customHeight="1">
      <c r="A99" s="13">
        <v>88</v>
      </c>
      <c r="B99" s="14" t="s">
        <v>346</v>
      </c>
      <c r="C99" s="15" t="s">
        <v>347</v>
      </c>
      <c r="D99" s="15" t="s">
        <v>348</v>
      </c>
      <c r="E99" s="14" t="s">
        <v>349</v>
      </c>
      <c r="F99" s="14" t="s">
        <v>510</v>
      </c>
      <c r="G99" s="14" t="s">
        <v>511</v>
      </c>
      <c r="H99" s="14" t="s">
        <v>577</v>
      </c>
      <c r="I99" s="14" t="s">
        <v>21</v>
      </c>
      <c r="J99" s="16" t="s">
        <v>26</v>
      </c>
      <c r="K99" s="17">
        <v>1260000</v>
      </c>
      <c r="L99" s="18">
        <f t="shared" si="2"/>
        <v>1</v>
      </c>
      <c r="M99" s="17">
        <f t="shared" si="3"/>
        <v>1260000</v>
      </c>
      <c r="N99" s="19"/>
    </row>
    <row r="100" spans="1:14" s="5" customFormat="1" ht="19.5" customHeight="1">
      <c r="A100" s="13">
        <v>89</v>
      </c>
      <c r="B100" s="14" t="s">
        <v>350</v>
      </c>
      <c r="C100" s="15" t="s">
        <v>351</v>
      </c>
      <c r="D100" s="15" t="s">
        <v>352</v>
      </c>
      <c r="E100" s="14" t="s">
        <v>353</v>
      </c>
      <c r="F100" s="14" t="s">
        <v>510</v>
      </c>
      <c r="G100" s="14" t="s">
        <v>511</v>
      </c>
      <c r="H100" s="14" t="s">
        <v>577</v>
      </c>
      <c r="I100" s="14" t="s">
        <v>354</v>
      </c>
      <c r="J100" s="16" t="s">
        <v>26</v>
      </c>
      <c r="K100" s="17">
        <v>1260000</v>
      </c>
      <c r="L100" s="18">
        <f t="shared" si="2"/>
        <v>1</v>
      </c>
      <c r="M100" s="17">
        <f t="shared" si="3"/>
        <v>1260000</v>
      </c>
      <c r="N100" s="19"/>
    </row>
    <row r="101" spans="1:14" s="5" customFormat="1" ht="19.5" customHeight="1">
      <c r="A101" s="13">
        <v>90</v>
      </c>
      <c r="B101" s="14" t="s">
        <v>355</v>
      </c>
      <c r="C101" s="15" t="s">
        <v>356</v>
      </c>
      <c r="D101" s="15" t="s">
        <v>357</v>
      </c>
      <c r="E101" s="14" t="s">
        <v>358</v>
      </c>
      <c r="F101" s="14" t="s">
        <v>510</v>
      </c>
      <c r="G101" s="14" t="s">
        <v>511</v>
      </c>
      <c r="H101" s="14" t="s">
        <v>577</v>
      </c>
      <c r="I101" s="14" t="s">
        <v>263</v>
      </c>
      <c r="J101" s="16" t="s">
        <v>26</v>
      </c>
      <c r="K101" s="17">
        <v>1260000</v>
      </c>
      <c r="L101" s="18">
        <f t="shared" si="2"/>
        <v>1</v>
      </c>
      <c r="M101" s="17">
        <f t="shared" si="3"/>
        <v>1260000</v>
      </c>
      <c r="N101" s="19"/>
    </row>
    <row r="102" spans="1:14" s="5" customFormat="1" ht="19.5" customHeight="1">
      <c r="A102" s="13">
        <v>91</v>
      </c>
      <c r="B102" s="14" t="s">
        <v>359</v>
      </c>
      <c r="C102" s="15" t="s">
        <v>339</v>
      </c>
      <c r="D102" s="15" t="s">
        <v>182</v>
      </c>
      <c r="E102" s="14" t="s">
        <v>360</v>
      </c>
      <c r="F102" s="14" t="s">
        <v>510</v>
      </c>
      <c r="G102" s="14" t="s">
        <v>511</v>
      </c>
      <c r="H102" s="14" t="s">
        <v>577</v>
      </c>
      <c r="I102" s="14" t="s">
        <v>50</v>
      </c>
      <c r="J102" s="16" t="s">
        <v>26</v>
      </c>
      <c r="K102" s="17">
        <v>1260000</v>
      </c>
      <c r="L102" s="18">
        <f t="shared" si="2"/>
        <v>1</v>
      </c>
      <c r="M102" s="17">
        <f t="shared" si="3"/>
        <v>1260000</v>
      </c>
      <c r="N102" s="19"/>
    </row>
    <row r="103" spans="1:14" s="5" customFormat="1" ht="19.5" customHeight="1">
      <c r="A103" s="13">
        <v>92</v>
      </c>
      <c r="B103" s="14" t="s">
        <v>361</v>
      </c>
      <c r="C103" s="15" t="s">
        <v>362</v>
      </c>
      <c r="D103" s="15" t="s">
        <v>363</v>
      </c>
      <c r="E103" s="14" t="s">
        <v>364</v>
      </c>
      <c r="F103" s="14" t="s">
        <v>510</v>
      </c>
      <c r="G103" s="14" t="s">
        <v>511</v>
      </c>
      <c r="H103" s="14" t="s">
        <v>572</v>
      </c>
      <c r="I103" s="14" t="s">
        <v>32</v>
      </c>
      <c r="J103" s="16" t="s">
        <v>26</v>
      </c>
      <c r="K103" s="17">
        <v>1260000</v>
      </c>
      <c r="L103" s="18">
        <f t="shared" si="2"/>
        <v>1</v>
      </c>
      <c r="M103" s="17">
        <f t="shared" si="3"/>
        <v>1260000</v>
      </c>
      <c r="N103" s="19"/>
    </row>
    <row r="104" spans="1:14" s="5" customFormat="1" ht="19.5" customHeight="1">
      <c r="A104" s="13">
        <v>93</v>
      </c>
      <c r="B104" s="14" t="s">
        <v>365</v>
      </c>
      <c r="C104" s="15" t="s">
        <v>366</v>
      </c>
      <c r="D104" s="15" t="s">
        <v>367</v>
      </c>
      <c r="E104" s="14" t="s">
        <v>368</v>
      </c>
      <c r="F104" s="14" t="s">
        <v>510</v>
      </c>
      <c r="G104" s="14" t="s">
        <v>511</v>
      </c>
      <c r="H104" s="14" t="s">
        <v>572</v>
      </c>
      <c r="I104" s="14" t="s">
        <v>65</v>
      </c>
      <c r="J104" s="16" t="s">
        <v>26</v>
      </c>
      <c r="K104" s="17">
        <v>1260000</v>
      </c>
      <c r="L104" s="18">
        <f t="shared" si="2"/>
        <v>1</v>
      </c>
      <c r="M104" s="17">
        <f t="shared" si="3"/>
        <v>1260000</v>
      </c>
      <c r="N104" s="19"/>
    </row>
    <row r="105" spans="1:14" s="5" customFormat="1" ht="19.5" customHeight="1">
      <c r="A105" s="13">
        <v>94</v>
      </c>
      <c r="B105" s="14" t="s">
        <v>369</v>
      </c>
      <c r="C105" s="15" t="s">
        <v>370</v>
      </c>
      <c r="D105" s="15" t="s">
        <v>270</v>
      </c>
      <c r="E105" s="14" t="s">
        <v>371</v>
      </c>
      <c r="F105" s="14" t="s">
        <v>510</v>
      </c>
      <c r="G105" s="14" t="s">
        <v>511</v>
      </c>
      <c r="H105" s="14" t="s">
        <v>572</v>
      </c>
      <c r="I105" s="14" t="s">
        <v>354</v>
      </c>
      <c r="J105" s="16" t="s">
        <v>26</v>
      </c>
      <c r="K105" s="17">
        <v>1260000</v>
      </c>
      <c r="L105" s="18">
        <f t="shared" si="2"/>
        <v>1</v>
      </c>
      <c r="M105" s="17">
        <f t="shared" si="3"/>
        <v>1260000</v>
      </c>
      <c r="N105" s="19"/>
    </row>
    <row r="106" spans="1:14" s="5" customFormat="1" ht="19.5" customHeight="1">
      <c r="A106" s="13">
        <v>95</v>
      </c>
      <c r="B106" s="14" t="s">
        <v>372</v>
      </c>
      <c r="C106" s="15" t="s">
        <v>160</v>
      </c>
      <c r="D106" s="15" t="s">
        <v>95</v>
      </c>
      <c r="E106" s="14" t="s">
        <v>373</v>
      </c>
      <c r="F106" s="14" t="s">
        <v>510</v>
      </c>
      <c r="G106" s="14" t="s">
        <v>511</v>
      </c>
      <c r="H106" s="14" t="s">
        <v>572</v>
      </c>
      <c r="I106" s="14" t="s">
        <v>102</v>
      </c>
      <c r="J106" s="16" t="s">
        <v>26</v>
      </c>
      <c r="K106" s="17">
        <v>1260000</v>
      </c>
      <c r="L106" s="18">
        <f t="shared" si="2"/>
        <v>1</v>
      </c>
      <c r="M106" s="17">
        <f t="shared" si="3"/>
        <v>1260000</v>
      </c>
      <c r="N106" s="19"/>
    </row>
    <row r="107" spans="1:14" s="5" customFormat="1" ht="19.5" customHeight="1">
      <c r="A107" s="13">
        <v>96</v>
      </c>
      <c r="B107" s="14" t="s">
        <v>374</v>
      </c>
      <c r="C107" s="15" t="s">
        <v>23</v>
      </c>
      <c r="D107" s="15" t="s">
        <v>133</v>
      </c>
      <c r="E107" s="14" t="s">
        <v>375</v>
      </c>
      <c r="F107" s="14" t="s">
        <v>510</v>
      </c>
      <c r="G107" s="14" t="s">
        <v>511</v>
      </c>
      <c r="H107" s="14" t="s">
        <v>578</v>
      </c>
      <c r="I107" s="14" t="s">
        <v>17</v>
      </c>
      <c r="J107" s="16" t="s">
        <v>26</v>
      </c>
      <c r="K107" s="17">
        <v>1260000</v>
      </c>
      <c r="L107" s="18">
        <f t="shared" si="2"/>
        <v>1</v>
      </c>
      <c r="M107" s="17">
        <f t="shared" si="3"/>
        <v>1260000</v>
      </c>
      <c r="N107" s="19"/>
    </row>
    <row r="108" spans="1:14" s="5" customFormat="1" ht="19.5" customHeight="1">
      <c r="A108" s="13">
        <v>97</v>
      </c>
      <c r="B108" s="14" t="s">
        <v>376</v>
      </c>
      <c r="C108" s="15" t="s">
        <v>377</v>
      </c>
      <c r="D108" s="15" t="s">
        <v>111</v>
      </c>
      <c r="E108" s="14" t="s">
        <v>378</v>
      </c>
      <c r="F108" s="14" t="s">
        <v>510</v>
      </c>
      <c r="G108" s="14" t="s">
        <v>511</v>
      </c>
      <c r="H108" s="14" t="s">
        <v>579</v>
      </c>
      <c r="I108" s="14" t="s">
        <v>337</v>
      </c>
      <c r="J108" s="16" t="s">
        <v>26</v>
      </c>
      <c r="K108" s="17">
        <v>1260000</v>
      </c>
      <c r="L108" s="18">
        <f t="shared" si="2"/>
        <v>1</v>
      </c>
      <c r="M108" s="17">
        <f t="shared" si="3"/>
        <v>1260000</v>
      </c>
      <c r="N108" s="19"/>
    </row>
    <row r="109" spans="1:14" s="5" customFormat="1" ht="19.5" customHeight="1">
      <c r="A109" s="13">
        <v>98</v>
      </c>
      <c r="B109" s="14" t="s">
        <v>379</v>
      </c>
      <c r="C109" s="15" t="s">
        <v>380</v>
      </c>
      <c r="D109" s="15" t="s">
        <v>381</v>
      </c>
      <c r="E109" s="14" t="s">
        <v>336</v>
      </c>
      <c r="F109" s="14" t="s">
        <v>510</v>
      </c>
      <c r="G109" s="14" t="s">
        <v>511</v>
      </c>
      <c r="H109" s="14" t="s">
        <v>579</v>
      </c>
      <c r="I109" s="14" t="s">
        <v>21</v>
      </c>
      <c r="J109" s="16" t="s">
        <v>26</v>
      </c>
      <c r="K109" s="17">
        <v>1260000</v>
      </c>
      <c r="L109" s="18">
        <f t="shared" si="2"/>
        <v>1</v>
      </c>
      <c r="M109" s="17">
        <f t="shared" si="3"/>
        <v>1260000</v>
      </c>
      <c r="N109" s="19"/>
    </row>
    <row r="110" spans="1:14" s="5" customFormat="1" ht="19.5" customHeight="1">
      <c r="A110" s="13">
        <v>99</v>
      </c>
      <c r="B110" s="14" t="s">
        <v>382</v>
      </c>
      <c r="C110" s="15" t="s">
        <v>152</v>
      </c>
      <c r="D110" s="15" t="s">
        <v>383</v>
      </c>
      <c r="E110" s="14" t="s">
        <v>384</v>
      </c>
      <c r="F110" s="14" t="s">
        <v>510</v>
      </c>
      <c r="G110" s="14" t="s">
        <v>511</v>
      </c>
      <c r="H110" s="14" t="s">
        <v>579</v>
      </c>
      <c r="I110" s="14" t="s">
        <v>21</v>
      </c>
      <c r="J110" s="16" t="s">
        <v>26</v>
      </c>
      <c r="K110" s="17">
        <v>1260000</v>
      </c>
      <c r="L110" s="18">
        <f t="shared" si="2"/>
        <v>1</v>
      </c>
      <c r="M110" s="17">
        <f t="shared" si="3"/>
        <v>1260000</v>
      </c>
      <c r="N110" s="19"/>
    </row>
    <row r="111" spans="1:14" s="5" customFormat="1" ht="19.5" customHeight="1">
      <c r="A111" s="13">
        <v>100</v>
      </c>
      <c r="B111" s="14" t="s">
        <v>385</v>
      </c>
      <c r="C111" s="15" t="s">
        <v>386</v>
      </c>
      <c r="D111" s="15" t="s">
        <v>387</v>
      </c>
      <c r="E111" s="14" t="s">
        <v>388</v>
      </c>
      <c r="F111" s="14" t="s">
        <v>510</v>
      </c>
      <c r="G111" s="14" t="s">
        <v>511</v>
      </c>
      <c r="H111" s="14" t="s">
        <v>579</v>
      </c>
      <c r="I111" s="14" t="s">
        <v>65</v>
      </c>
      <c r="J111" s="16" t="s">
        <v>26</v>
      </c>
      <c r="K111" s="17">
        <v>1260000</v>
      </c>
      <c r="L111" s="18">
        <f t="shared" si="2"/>
        <v>1</v>
      </c>
      <c r="M111" s="17">
        <f t="shared" si="3"/>
        <v>1260000</v>
      </c>
      <c r="N111" s="19"/>
    </row>
    <row r="112" spans="1:14" s="5" customFormat="1" ht="19.5" customHeight="1">
      <c r="A112" s="13">
        <v>101</v>
      </c>
      <c r="B112" s="14" t="s">
        <v>389</v>
      </c>
      <c r="C112" s="15" t="s">
        <v>390</v>
      </c>
      <c r="D112" s="15" t="s">
        <v>348</v>
      </c>
      <c r="E112" s="14" t="s">
        <v>391</v>
      </c>
      <c r="F112" s="14" t="s">
        <v>510</v>
      </c>
      <c r="G112" s="14" t="s">
        <v>511</v>
      </c>
      <c r="H112" s="14" t="s">
        <v>579</v>
      </c>
      <c r="I112" s="14" t="s">
        <v>65</v>
      </c>
      <c r="J112" s="16" t="s">
        <v>26</v>
      </c>
      <c r="K112" s="17">
        <v>1260000</v>
      </c>
      <c r="L112" s="18">
        <f t="shared" si="2"/>
        <v>1</v>
      </c>
      <c r="M112" s="17">
        <f t="shared" si="3"/>
        <v>1260000</v>
      </c>
      <c r="N112" s="19"/>
    </row>
    <row r="113" spans="1:14" s="5" customFormat="1" ht="19.5" customHeight="1">
      <c r="A113" s="13">
        <v>102</v>
      </c>
      <c r="B113" s="14" t="s">
        <v>392</v>
      </c>
      <c r="C113" s="15" t="s">
        <v>152</v>
      </c>
      <c r="D113" s="15" t="s">
        <v>393</v>
      </c>
      <c r="E113" s="14" t="s">
        <v>394</v>
      </c>
      <c r="F113" s="14" t="s">
        <v>510</v>
      </c>
      <c r="G113" s="14" t="s">
        <v>511</v>
      </c>
      <c r="H113" s="14" t="s">
        <v>580</v>
      </c>
      <c r="I113" s="14" t="s">
        <v>65</v>
      </c>
      <c r="J113" s="16" t="s">
        <v>11</v>
      </c>
      <c r="K113" s="17">
        <v>1260000</v>
      </c>
      <c r="L113" s="18">
        <f t="shared" si="2"/>
        <v>1.1</v>
      </c>
      <c r="M113" s="17">
        <f t="shared" si="3"/>
        <v>1386000</v>
      </c>
      <c r="N113" s="19"/>
    </row>
    <row r="114" spans="1:14" s="5" customFormat="1" ht="19.5" customHeight="1">
      <c r="A114" s="13">
        <v>103</v>
      </c>
      <c r="B114" s="14" t="s">
        <v>395</v>
      </c>
      <c r="C114" s="15" t="s">
        <v>396</v>
      </c>
      <c r="D114" s="15" t="s">
        <v>397</v>
      </c>
      <c r="E114" s="14" t="s">
        <v>398</v>
      </c>
      <c r="F114" s="14" t="s">
        <v>510</v>
      </c>
      <c r="G114" s="14" t="s">
        <v>511</v>
      </c>
      <c r="H114" s="14" t="s">
        <v>580</v>
      </c>
      <c r="I114" s="14" t="s">
        <v>399</v>
      </c>
      <c r="J114" s="16" t="s">
        <v>26</v>
      </c>
      <c r="K114" s="17">
        <v>1260000</v>
      </c>
      <c r="L114" s="18">
        <f t="shared" si="2"/>
        <v>1</v>
      </c>
      <c r="M114" s="17">
        <f t="shared" si="3"/>
        <v>1260000</v>
      </c>
      <c r="N114" s="19"/>
    </row>
    <row r="115" spans="1:14" s="5" customFormat="1" ht="19.5" customHeight="1">
      <c r="A115" s="13">
        <v>104</v>
      </c>
      <c r="B115" s="14" t="s">
        <v>400</v>
      </c>
      <c r="C115" s="15" t="s">
        <v>401</v>
      </c>
      <c r="D115" s="15" t="s">
        <v>95</v>
      </c>
      <c r="E115" s="14" t="s">
        <v>402</v>
      </c>
      <c r="F115" s="14" t="s">
        <v>510</v>
      </c>
      <c r="G115" s="14" t="s">
        <v>511</v>
      </c>
      <c r="H115" s="14" t="s">
        <v>580</v>
      </c>
      <c r="I115" s="14" t="s">
        <v>65</v>
      </c>
      <c r="J115" s="16" t="s">
        <v>11</v>
      </c>
      <c r="K115" s="17">
        <v>1260000</v>
      </c>
      <c r="L115" s="18">
        <f t="shared" si="2"/>
        <v>1.1</v>
      </c>
      <c r="M115" s="17">
        <f t="shared" si="3"/>
        <v>1386000</v>
      </c>
      <c r="N115" s="19"/>
    </row>
    <row r="116" spans="1:14" s="5" customFormat="1" ht="19.5" customHeight="1">
      <c r="A116" s="13">
        <v>105</v>
      </c>
      <c r="B116" s="14" t="s">
        <v>403</v>
      </c>
      <c r="C116" s="15" t="s">
        <v>404</v>
      </c>
      <c r="D116" s="15" t="s">
        <v>405</v>
      </c>
      <c r="E116" s="14" t="s">
        <v>406</v>
      </c>
      <c r="F116" s="14" t="s">
        <v>510</v>
      </c>
      <c r="G116" s="14" t="s">
        <v>511</v>
      </c>
      <c r="H116" s="14" t="s">
        <v>580</v>
      </c>
      <c r="I116" s="14" t="s">
        <v>65</v>
      </c>
      <c r="J116" s="16" t="s">
        <v>11</v>
      </c>
      <c r="K116" s="17">
        <v>1260000</v>
      </c>
      <c r="L116" s="18">
        <f t="shared" si="2"/>
        <v>1.1</v>
      </c>
      <c r="M116" s="17">
        <f t="shared" si="3"/>
        <v>1386000</v>
      </c>
      <c r="N116" s="19"/>
    </row>
    <row r="117" spans="1:14" s="5" customFormat="1" ht="19.5" customHeight="1">
      <c r="A117" s="13">
        <v>106</v>
      </c>
      <c r="B117" s="14" t="s">
        <v>407</v>
      </c>
      <c r="C117" s="15" t="s">
        <v>408</v>
      </c>
      <c r="D117" s="15" t="s">
        <v>141</v>
      </c>
      <c r="E117" s="14" t="s">
        <v>409</v>
      </c>
      <c r="F117" s="14" t="s">
        <v>510</v>
      </c>
      <c r="G117" s="14" t="s">
        <v>511</v>
      </c>
      <c r="H117" s="14" t="s">
        <v>581</v>
      </c>
      <c r="I117" s="14" t="s">
        <v>322</v>
      </c>
      <c r="J117" s="16" t="s">
        <v>26</v>
      </c>
      <c r="K117" s="17">
        <v>1260000</v>
      </c>
      <c r="L117" s="18">
        <f t="shared" si="2"/>
        <v>1</v>
      </c>
      <c r="M117" s="17">
        <f t="shared" si="3"/>
        <v>1260000</v>
      </c>
      <c r="N117" s="19"/>
    </row>
    <row r="118" spans="1:14" s="5" customFormat="1" ht="19.5" customHeight="1">
      <c r="A118" s="13">
        <v>107</v>
      </c>
      <c r="B118" s="14" t="s">
        <v>410</v>
      </c>
      <c r="C118" s="15" t="s">
        <v>411</v>
      </c>
      <c r="D118" s="15" t="s">
        <v>412</v>
      </c>
      <c r="E118" s="14" t="s">
        <v>413</v>
      </c>
      <c r="F118" s="14" t="s">
        <v>510</v>
      </c>
      <c r="G118" s="14" t="s">
        <v>511</v>
      </c>
      <c r="H118" s="14" t="s">
        <v>558</v>
      </c>
      <c r="I118" s="14" t="s">
        <v>65</v>
      </c>
      <c r="J118" s="16" t="s">
        <v>11</v>
      </c>
      <c r="K118" s="17">
        <v>1260000</v>
      </c>
      <c r="L118" s="18">
        <f t="shared" si="2"/>
        <v>1.1</v>
      </c>
      <c r="M118" s="17">
        <f t="shared" si="3"/>
        <v>1386000</v>
      </c>
      <c r="N118" s="19"/>
    </row>
    <row r="119" spans="1:14" s="5" customFormat="1" ht="19.5" customHeight="1">
      <c r="A119" s="13">
        <v>108</v>
      </c>
      <c r="B119" s="14" t="s">
        <v>414</v>
      </c>
      <c r="C119" s="15" t="s">
        <v>415</v>
      </c>
      <c r="D119" s="15" t="s">
        <v>416</v>
      </c>
      <c r="E119" s="14" t="s">
        <v>417</v>
      </c>
      <c r="F119" s="14" t="s">
        <v>510</v>
      </c>
      <c r="G119" s="14" t="s">
        <v>511</v>
      </c>
      <c r="H119" s="14" t="s">
        <v>582</v>
      </c>
      <c r="I119" s="14" t="s">
        <v>276</v>
      </c>
      <c r="J119" s="16" t="s">
        <v>11</v>
      </c>
      <c r="K119" s="17">
        <v>1260000</v>
      </c>
      <c r="L119" s="18">
        <f t="shared" si="2"/>
        <v>1.1</v>
      </c>
      <c r="M119" s="17">
        <f t="shared" si="3"/>
        <v>1386000</v>
      </c>
      <c r="N119" s="19"/>
    </row>
    <row r="120" spans="1:14" s="5" customFormat="1" ht="19.5" customHeight="1">
      <c r="A120" s="13">
        <v>109</v>
      </c>
      <c r="B120" s="14" t="s">
        <v>418</v>
      </c>
      <c r="C120" s="15" t="s">
        <v>419</v>
      </c>
      <c r="D120" s="15" t="s">
        <v>420</v>
      </c>
      <c r="E120" s="14" t="s">
        <v>421</v>
      </c>
      <c r="F120" s="14" t="s">
        <v>510</v>
      </c>
      <c r="G120" s="14" t="s">
        <v>511</v>
      </c>
      <c r="H120" s="14" t="s">
        <v>582</v>
      </c>
      <c r="I120" s="14" t="s">
        <v>65</v>
      </c>
      <c r="J120" s="16" t="s">
        <v>11</v>
      </c>
      <c r="K120" s="17">
        <v>1260000</v>
      </c>
      <c r="L120" s="18">
        <f t="shared" si="2"/>
        <v>1.1</v>
      </c>
      <c r="M120" s="17">
        <f t="shared" si="3"/>
        <v>1386000</v>
      </c>
      <c r="N120" s="19"/>
    </row>
    <row r="121" spans="1:14" s="5" customFormat="1" ht="19.5" customHeight="1">
      <c r="A121" s="13">
        <v>110</v>
      </c>
      <c r="B121" s="14" t="s">
        <v>422</v>
      </c>
      <c r="C121" s="15" t="s">
        <v>423</v>
      </c>
      <c r="D121" s="15" t="s">
        <v>424</v>
      </c>
      <c r="E121" s="14" t="s">
        <v>425</v>
      </c>
      <c r="F121" s="14" t="s">
        <v>510</v>
      </c>
      <c r="G121" s="14" t="s">
        <v>511</v>
      </c>
      <c r="H121" s="14" t="s">
        <v>582</v>
      </c>
      <c r="I121" s="14" t="s">
        <v>65</v>
      </c>
      <c r="J121" s="16" t="s">
        <v>11</v>
      </c>
      <c r="K121" s="17">
        <v>1260000</v>
      </c>
      <c r="L121" s="18">
        <f t="shared" si="2"/>
        <v>1.1</v>
      </c>
      <c r="M121" s="17">
        <f t="shared" si="3"/>
        <v>1386000</v>
      </c>
      <c r="N121" s="19"/>
    </row>
    <row r="122" spans="1:14" s="5" customFormat="1" ht="19.5" customHeight="1">
      <c r="A122" s="13">
        <v>111</v>
      </c>
      <c r="B122" s="14" t="s">
        <v>426</v>
      </c>
      <c r="C122" s="15" t="s">
        <v>427</v>
      </c>
      <c r="D122" s="15" t="s">
        <v>428</v>
      </c>
      <c r="E122" s="14" t="s">
        <v>429</v>
      </c>
      <c r="F122" s="14" t="s">
        <v>510</v>
      </c>
      <c r="G122" s="14" t="s">
        <v>511</v>
      </c>
      <c r="H122" s="14" t="s">
        <v>574</v>
      </c>
      <c r="I122" s="14" t="s">
        <v>97</v>
      </c>
      <c r="J122" s="16" t="s">
        <v>26</v>
      </c>
      <c r="K122" s="17">
        <v>1260000</v>
      </c>
      <c r="L122" s="18">
        <f t="shared" si="2"/>
        <v>1</v>
      </c>
      <c r="M122" s="17">
        <f t="shared" si="3"/>
        <v>1260000</v>
      </c>
      <c r="N122" s="19"/>
    </row>
    <row r="123" spans="1:14" s="5" customFormat="1" ht="19.5" customHeight="1">
      <c r="A123" s="13">
        <v>112</v>
      </c>
      <c r="B123" s="14" t="s">
        <v>430</v>
      </c>
      <c r="C123" s="15" t="s">
        <v>431</v>
      </c>
      <c r="D123" s="15" t="s">
        <v>64</v>
      </c>
      <c r="E123" s="14" t="s">
        <v>425</v>
      </c>
      <c r="F123" s="14" t="s">
        <v>510</v>
      </c>
      <c r="G123" s="14" t="s">
        <v>511</v>
      </c>
      <c r="H123" s="14" t="s">
        <v>574</v>
      </c>
      <c r="I123" s="14" t="s">
        <v>263</v>
      </c>
      <c r="J123" s="16" t="s">
        <v>26</v>
      </c>
      <c r="K123" s="17">
        <v>1260000</v>
      </c>
      <c r="L123" s="18">
        <f t="shared" si="2"/>
        <v>1</v>
      </c>
      <c r="M123" s="17">
        <f t="shared" si="3"/>
        <v>1260000</v>
      </c>
      <c r="N123" s="19"/>
    </row>
    <row r="124" spans="1:14" s="5" customFormat="1" ht="19.5" customHeight="1">
      <c r="A124" s="13">
        <v>113</v>
      </c>
      <c r="B124" s="14" t="s">
        <v>432</v>
      </c>
      <c r="C124" s="15" t="s">
        <v>433</v>
      </c>
      <c r="D124" s="15" t="s">
        <v>242</v>
      </c>
      <c r="E124" s="14" t="s">
        <v>434</v>
      </c>
      <c r="F124" s="14" t="s">
        <v>510</v>
      </c>
      <c r="G124" s="14" t="s">
        <v>511</v>
      </c>
      <c r="H124" s="14" t="s">
        <v>574</v>
      </c>
      <c r="I124" s="14" t="s">
        <v>17</v>
      </c>
      <c r="J124" s="16" t="s">
        <v>11</v>
      </c>
      <c r="K124" s="17">
        <v>1260000</v>
      </c>
      <c r="L124" s="18">
        <f t="shared" si="2"/>
        <v>1.1</v>
      </c>
      <c r="M124" s="17">
        <f t="shared" si="3"/>
        <v>1386000</v>
      </c>
      <c r="N124" s="19"/>
    </row>
    <row r="125" spans="1:14" s="5" customFormat="1" ht="19.5" customHeight="1">
      <c r="A125" s="13">
        <v>114</v>
      </c>
      <c r="B125" s="14" t="s">
        <v>435</v>
      </c>
      <c r="C125" s="15" t="s">
        <v>436</v>
      </c>
      <c r="D125" s="15" t="s">
        <v>437</v>
      </c>
      <c r="E125" s="14" t="s">
        <v>438</v>
      </c>
      <c r="F125" s="14" t="s">
        <v>510</v>
      </c>
      <c r="G125" s="14" t="s">
        <v>511</v>
      </c>
      <c r="H125" s="14" t="s">
        <v>583</v>
      </c>
      <c r="I125" s="14" t="s">
        <v>354</v>
      </c>
      <c r="J125" s="16" t="s">
        <v>26</v>
      </c>
      <c r="K125" s="17">
        <v>1260000</v>
      </c>
      <c r="L125" s="18">
        <f t="shared" si="2"/>
        <v>1</v>
      </c>
      <c r="M125" s="17">
        <f t="shared" si="3"/>
        <v>1260000</v>
      </c>
      <c r="N125" s="19"/>
    </row>
    <row r="126" spans="1:14" s="5" customFormat="1" ht="19.5" customHeight="1">
      <c r="A126" s="13">
        <v>115</v>
      </c>
      <c r="B126" s="14" t="s">
        <v>439</v>
      </c>
      <c r="C126" s="15" t="s">
        <v>440</v>
      </c>
      <c r="D126" s="15" t="s">
        <v>441</v>
      </c>
      <c r="E126" s="14" t="s">
        <v>442</v>
      </c>
      <c r="F126" s="14" t="s">
        <v>510</v>
      </c>
      <c r="G126" s="14" t="s">
        <v>511</v>
      </c>
      <c r="H126" s="14" t="s">
        <v>583</v>
      </c>
      <c r="I126" s="14" t="s">
        <v>251</v>
      </c>
      <c r="J126" s="16" t="s">
        <v>11</v>
      </c>
      <c r="K126" s="17">
        <v>1260000</v>
      </c>
      <c r="L126" s="18">
        <f t="shared" si="2"/>
        <v>1.1</v>
      </c>
      <c r="M126" s="17">
        <f t="shared" si="3"/>
        <v>1386000</v>
      </c>
      <c r="N126" s="19"/>
    </row>
    <row r="127" spans="1:14" s="5" customFormat="1" ht="19.5" customHeight="1">
      <c r="A127" s="13">
        <v>116</v>
      </c>
      <c r="B127" s="14" t="s">
        <v>443</v>
      </c>
      <c r="C127" s="15" t="s">
        <v>444</v>
      </c>
      <c r="D127" s="15" t="s">
        <v>317</v>
      </c>
      <c r="E127" s="14" t="s">
        <v>445</v>
      </c>
      <c r="F127" s="14" t="s">
        <v>510</v>
      </c>
      <c r="G127" s="14" t="s">
        <v>511</v>
      </c>
      <c r="H127" s="14" t="s">
        <v>583</v>
      </c>
      <c r="I127" s="14" t="s">
        <v>65</v>
      </c>
      <c r="J127" s="16" t="s">
        <v>11</v>
      </c>
      <c r="K127" s="17">
        <v>1260000</v>
      </c>
      <c r="L127" s="18">
        <f t="shared" si="2"/>
        <v>1.1</v>
      </c>
      <c r="M127" s="17">
        <f t="shared" si="3"/>
        <v>1386000</v>
      </c>
      <c r="N127" s="19"/>
    </row>
    <row r="128" spans="1:14" s="5" customFormat="1" ht="19.5" customHeight="1">
      <c r="A128" s="13">
        <v>117</v>
      </c>
      <c r="B128" s="14" t="s">
        <v>446</v>
      </c>
      <c r="C128" s="15" t="s">
        <v>447</v>
      </c>
      <c r="D128" s="15" t="s">
        <v>317</v>
      </c>
      <c r="E128" s="14" t="s">
        <v>448</v>
      </c>
      <c r="F128" s="14" t="s">
        <v>510</v>
      </c>
      <c r="G128" s="14" t="s">
        <v>511</v>
      </c>
      <c r="H128" s="14" t="s">
        <v>583</v>
      </c>
      <c r="I128" s="14" t="s">
        <v>127</v>
      </c>
      <c r="J128" s="16" t="s">
        <v>11</v>
      </c>
      <c r="K128" s="17">
        <v>1260000</v>
      </c>
      <c r="L128" s="18">
        <f t="shared" si="2"/>
        <v>1.1</v>
      </c>
      <c r="M128" s="17">
        <f t="shared" si="3"/>
        <v>1386000</v>
      </c>
      <c r="N128" s="19"/>
    </row>
    <row r="129" spans="1:14" s="5" customFormat="1" ht="19.5" customHeight="1">
      <c r="A129" s="13">
        <v>118</v>
      </c>
      <c r="B129" s="14" t="s">
        <v>449</v>
      </c>
      <c r="C129" s="15" t="s">
        <v>450</v>
      </c>
      <c r="D129" s="15" t="s">
        <v>24</v>
      </c>
      <c r="E129" s="14" t="s">
        <v>451</v>
      </c>
      <c r="F129" s="14" t="s">
        <v>510</v>
      </c>
      <c r="G129" s="14" t="s">
        <v>511</v>
      </c>
      <c r="H129" s="14" t="s">
        <v>535</v>
      </c>
      <c r="I129" s="14" t="s">
        <v>55</v>
      </c>
      <c r="J129" s="16" t="s">
        <v>11</v>
      </c>
      <c r="K129" s="17">
        <v>1260000</v>
      </c>
      <c r="L129" s="18">
        <f t="shared" si="2"/>
        <v>1.1</v>
      </c>
      <c r="M129" s="17">
        <f t="shared" si="3"/>
        <v>1386000</v>
      </c>
      <c r="N129" s="19"/>
    </row>
    <row r="130" spans="1:14" s="5" customFormat="1" ht="19.5" customHeight="1">
      <c r="A130" s="13">
        <v>119</v>
      </c>
      <c r="B130" s="14" t="s">
        <v>452</v>
      </c>
      <c r="C130" s="15" t="s">
        <v>328</v>
      </c>
      <c r="D130" s="15" t="s">
        <v>186</v>
      </c>
      <c r="E130" s="14" t="s">
        <v>453</v>
      </c>
      <c r="F130" s="14" t="s">
        <v>510</v>
      </c>
      <c r="G130" s="14" t="s">
        <v>511</v>
      </c>
      <c r="H130" s="14" t="s">
        <v>535</v>
      </c>
      <c r="I130" s="14" t="s">
        <v>63</v>
      </c>
      <c r="J130" s="16" t="s">
        <v>11</v>
      </c>
      <c r="K130" s="17">
        <v>1260000</v>
      </c>
      <c r="L130" s="18">
        <f t="shared" si="2"/>
        <v>1.1</v>
      </c>
      <c r="M130" s="17">
        <f t="shared" si="3"/>
        <v>1386000</v>
      </c>
      <c r="N130" s="19"/>
    </row>
    <row r="131" spans="1:14" s="5" customFormat="1" ht="19.5" customHeight="1">
      <c r="A131" s="13">
        <v>120</v>
      </c>
      <c r="B131" s="14" t="s">
        <v>454</v>
      </c>
      <c r="C131" s="15" t="s">
        <v>455</v>
      </c>
      <c r="D131" s="15" t="s">
        <v>424</v>
      </c>
      <c r="E131" s="14" t="s">
        <v>456</v>
      </c>
      <c r="F131" s="14" t="s">
        <v>510</v>
      </c>
      <c r="G131" s="14" t="s">
        <v>511</v>
      </c>
      <c r="H131" s="14" t="s">
        <v>535</v>
      </c>
      <c r="I131" s="14" t="s">
        <v>55</v>
      </c>
      <c r="J131" s="16" t="s">
        <v>11</v>
      </c>
      <c r="K131" s="17">
        <v>1260000</v>
      </c>
      <c r="L131" s="18">
        <f aca="true" t="shared" si="4" ref="L131:L146">IF(J131="Giỏi",110%,100%)</f>
        <v>1.1</v>
      </c>
      <c r="M131" s="17">
        <f aca="true" t="shared" si="5" ref="M131:M146">K131*L131</f>
        <v>1386000</v>
      </c>
      <c r="N131" s="19"/>
    </row>
    <row r="132" spans="1:14" s="5" customFormat="1" ht="19.5" customHeight="1">
      <c r="A132" s="13">
        <v>121</v>
      </c>
      <c r="B132" s="14" t="s">
        <v>457</v>
      </c>
      <c r="C132" s="15" t="s">
        <v>458</v>
      </c>
      <c r="D132" s="15" t="s">
        <v>161</v>
      </c>
      <c r="E132" s="14" t="s">
        <v>459</v>
      </c>
      <c r="F132" s="14" t="s">
        <v>510</v>
      </c>
      <c r="G132" s="14" t="s">
        <v>511</v>
      </c>
      <c r="H132" s="14" t="s">
        <v>535</v>
      </c>
      <c r="I132" s="14" t="s">
        <v>55</v>
      </c>
      <c r="J132" s="16" t="s">
        <v>11</v>
      </c>
      <c r="K132" s="17">
        <v>1260000</v>
      </c>
      <c r="L132" s="18">
        <f t="shared" si="4"/>
        <v>1.1</v>
      </c>
      <c r="M132" s="17">
        <f t="shared" si="5"/>
        <v>1386000</v>
      </c>
      <c r="N132" s="19"/>
    </row>
    <row r="133" spans="1:14" s="5" customFormat="1" ht="19.5" customHeight="1">
      <c r="A133" s="13">
        <v>122</v>
      </c>
      <c r="B133" s="14" t="s">
        <v>460</v>
      </c>
      <c r="C133" s="15" t="s">
        <v>328</v>
      </c>
      <c r="D133" s="15" t="s">
        <v>53</v>
      </c>
      <c r="E133" s="14" t="s">
        <v>461</v>
      </c>
      <c r="F133" s="14" t="s">
        <v>510</v>
      </c>
      <c r="G133" s="14" t="s">
        <v>511</v>
      </c>
      <c r="H133" s="14" t="s">
        <v>535</v>
      </c>
      <c r="I133" s="14" t="s">
        <v>65</v>
      </c>
      <c r="J133" s="16" t="s">
        <v>11</v>
      </c>
      <c r="K133" s="17">
        <v>1260000</v>
      </c>
      <c r="L133" s="18">
        <f t="shared" si="4"/>
        <v>1.1</v>
      </c>
      <c r="M133" s="17">
        <f t="shared" si="5"/>
        <v>1386000</v>
      </c>
      <c r="N133" s="19"/>
    </row>
    <row r="134" spans="1:14" s="5" customFormat="1" ht="19.5" customHeight="1">
      <c r="A134" s="13">
        <v>123</v>
      </c>
      <c r="B134" s="14" t="s">
        <v>462</v>
      </c>
      <c r="C134" s="15" t="s">
        <v>463</v>
      </c>
      <c r="D134" s="15" t="s">
        <v>76</v>
      </c>
      <c r="E134" s="14" t="s">
        <v>464</v>
      </c>
      <c r="F134" s="14" t="s">
        <v>510</v>
      </c>
      <c r="G134" s="14" t="s">
        <v>511</v>
      </c>
      <c r="H134" s="14" t="s">
        <v>535</v>
      </c>
      <c r="I134" s="14" t="s">
        <v>322</v>
      </c>
      <c r="J134" s="16" t="s">
        <v>26</v>
      </c>
      <c r="K134" s="17">
        <v>1260000</v>
      </c>
      <c r="L134" s="18">
        <f t="shared" si="4"/>
        <v>1</v>
      </c>
      <c r="M134" s="17">
        <f t="shared" si="5"/>
        <v>1260000</v>
      </c>
      <c r="N134" s="19"/>
    </row>
    <row r="135" spans="1:14" s="5" customFormat="1" ht="19.5" customHeight="1">
      <c r="A135" s="13">
        <v>124</v>
      </c>
      <c r="B135" s="14" t="s">
        <v>465</v>
      </c>
      <c r="C135" s="15" t="s">
        <v>466</v>
      </c>
      <c r="D135" s="15" t="s">
        <v>367</v>
      </c>
      <c r="E135" s="14" t="s">
        <v>183</v>
      </c>
      <c r="F135" s="14" t="s">
        <v>510</v>
      </c>
      <c r="G135" s="14" t="s">
        <v>511</v>
      </c>
      <c r="H135" s="14" t="s">
        <v>575</v>
      </c>
      <c r="I135" s="14" t="s">
        <v>65</v>
      </c>
      <c r="J135" s="16" t="s">
        <v>26</v>
      </c>
      <c r="K135" s="17">
        <v>1260000</v>
      </c>
      <c r="L135" s="18">
        <f t="shared" si="4"/>
        <v>1</v>
      </c>
      <c r="M135" s="17">
        <f t="shared" si="5"/>
        <v>1260000</v>
      </c>
      <c r="N135" s="19"/>
    </row>
    <row r="136" spans="1:14" s="5" customFormat="1" ht="19.5" customHeight="1">
      <c r="A136" s="13">
        <v>125</v>
      </c>
      <c r="B136" s="14" t="s">
        <v>467</v>
      </c>
      <c r="C136" s="15" t="s">
        <v>468</v>
      </c>
      <c r="D136" s="15" t="s">
        <v>91</v>
      </c>
      <c r="E136" s="14" t="s">
        <v>310</v>
      </c>
      <c r="F136" s="14" t="s">
        <v>510</v>
      </c>
      <c r="G136" s="14" t="s">
        <v>511</v>
      </c>
      <c r="H136" s="14" t="s">
        <v>575</v>
      </c>
      <c r="I136" s="14" t="s">
        <v>102</v>
      </c>
      <c r="J136" s="16" t="s">
        <v>26</v>
      </c>
      <c r="K136" s="17">
        <v>1260000</v>
      </c>
      <c r="L136" s="18">
        <f t="shared" si="4"/>
        <v>1</v>
      </c>
      <c r="M136" s="17">
        <f t="shared" si="5"/>
        <v>1260000</v>
      </c>
      <c r="N136" s="19"/>
    </row>
    <row r="137" spans="1:14" s="5" customFormat="1" ht="19.5" customHeight="1">
      <c r="A137" s="13">
        <v>126</v>
      </c>
      <c r="B137" s="14" t="s">
        <v>469</v>
      </c>
      <c r="C137" s="15" t="s">
        <v>370</v>
      </c>
      <c r="D137" s="15" t="s">
        <v>470</v>
      </c>
      <c r="E137" s="14" t="s">
        <v>471</v>
      </c>
      <c r="F137" s="14" t="s">
        <v>510</v>
      </c>
      <c r="G137" s="14" t="s">
        <v>511</v>
      </c>
      <c r="H137" s="14" t="s">
        <v>584</v>
      </c>
      <c r="I137" s="14" t="s">
        <v>55</v>
      </c>
      <c r="J137" s="16" t="s">
        <v>26</v>
      </c>
      <c r="K137" s="17">
        <v>1260000</v>
      </c>
      <c r="L137" s="18">
        <f t="shared" si="4"/>
        <v>1</v>
      </c>
      <c r="M137" s="17">
        <f t="shared" si="5"/>
        <v>1260000</v>
      </c>
      <c r="N137" s="19"/>
    </row>
    <row r="138" spans="1:14" s="5" customFormat="1" ht="19.5" customHeight="1">
      <c r="A138" s="13">
        <v>127</v>
      </c>
      <c r="B138" s="14" t="s">
        <v>472</v>
      </c>
      <c r="C138" s="15" t="s">
        <v>473</v>
      </c>
      <c r="D138" s="15" t="s">
        <v>474</v>
      </c>
      <c r="E138" s="14" t="s">
        <v>475</v>
      </c>
      <c r="F138" s="14" t="s">
        <v>510</v>
      </c>
      <c r="G138" s="14" t="s">
        <v>511</v>
      </c>
      <c r="H138" s="14" t="s">
        <v>584</v>
      </c>
      <c r="I138" s="14" t="s">
        <v>65</v>
      </c>
      <c r="J138" s="16" t="s">
        <v>26</v>
      </c>
      <c r="K138" s="17">
        <v>1260000</v>
      </c>
      <c r="L138" s="18">
        <f t="shared" si="4"/>
        <v>1</v>
      </c>
      <c r="M138" s="17">
        <f t="shared" si="5"/>
        <v>1260000</v>
      </c>
      <c r="N138" s="19"/>
    </row>
    <row r="139" spans="1:14" s="5" customFormat="1" ht="19.5" customHeight="1">
      <c r="A139" s="13">
        <v>128</v>
      </c>
      <c r="B139" s="14" t="s">
        <v>476</v>
      </c>
      <c r="C139" s="15" t="s">
        <v>477</v>
      </c>
      <c r="D139" s="15" t="s">
        <v>114</v>
      </c>
      <c r="E139" s="14" t="s">
        <v>478</v>
      </c>
      <c r="F139" s="14" t="s">
        <v>510</v>
      </c>
      <c r="G139" s="14" t="s">
        <v>511</v>
      </c>
      <c r="H139" s="14" t="s">
        <v>584</v>
      </c>
      <c r="I139" s="14" t="s">
        <v>65</v>
      </c>
      <c r="J139" s="16" t="s">
        <v>26</v>
      </c>
      <c r="K139" s="17">
        <v>1260000</v>
      </c>
      <c r="L139" s="18">
        <f t="shared" si="4"/>
        <v>1</v>
      </c>
      <c r="M139" s="17">
        <f t="shared" si="5"/>
        <v>1260000</v>
      </c>
      <c r="N139" s="19"/>
    </row>
    <row r="140" spans="1:14" s="5" customFormat="1" ht="19.5" customHeight="1">
      <c r="A140" s="13">
        <v>129</v>
      </c>
      <c r="B140" s="14" t="s">
        <v>479</v>
      </c>
      <c r="C140" s="15" t="s">
        <v>480</v>
      </c>
      <c r="D140" s="15" t="s">
        <v>113</v>
      </c>
      <c r="E140" s="14" t="s">
        <v>481</v>
      </c>
      <c r="F140" s="14" t="s">
        <v>510</v>
      </c>
      <c r="G140" s="14" t="s">
        <v>511</v>
      </c>
      <c r="H140" s="14" t="s">
        <v>584</v>
      </c>
      <c r="I140" s="14" t="s">
        <v>65</v>
      </c>
      <c r="J140" s="16" t="s">
        <v>26</v>
      </c>
      <c r="K140" s="17">
        <v>1260000</v>
      </c>
      <c r="L140" s="18">
        <f t="shared" si="4"/>
        <v>1</v>
      </c>
      <c r="M140" s="17">
        <f t="shared" si="5"/>
        <v>1260000</v>
      </c>
      <c r="N140" s="19"/>
    </row>
    <row r="141" spans="1:14" s="5" customFormat="1" ht="19.5" customHeight="1">
      <c r="A141" s="13">
        <v>130</v>
      </c>
      <c r="B141" s="14" t="s">
        <v>482</v>
      </c>
      <c r="C141" s="15" t="s">
        <v>483</v>
      </c>
      <c r="D141" s="15" t="s">
        <v>303</v>
      </c>
      <c r="E141" s="14" t="s">
        <v>484</v>
      </c>
      <c r="F141" s="14" t="s">
        <v>510</v>
      </c>
      <c r="G141" s="14" t="s">
        <v>511</v>
      </c>
      <c r="H141" s="14" t="s">
        <v>584</v>
      </c>
      <c r="I141" s="14" t="s">
        <v>97</v>
      </c>
      <c r="J141" s="16" t="s">
        <v>26</v>
      </c>
      <c r="K141" s="17">
        <v>1260000</v>
      </c>
      <c r="L141" s="18">
        <f t="shared" si="4"/>
        <v>1</v>
      </c>
      <c r="M141" s="17">
        <f t="shared" si="5"/>
        <v>1260000</v>
      </c>
      <c r="N141" s="19"/>
    </row>
    <row r="142" spans="1:14" s="5" customFormat="1" ht="19.5" customHeight="1">
      <c r="A142" s="13">
        <v>131</v>
      </c>
      <c r="B142" s="14" t="s">
        <v>485</v>
      </c>
      <c r="C142" s="15" t="s">
        <v>486</v>
      </c>
      <c r="D142" s="15" t="s">
        <v>64</v>
      </c>
      <c r="E142" s="14" t="s">
        <v>487</v>
      </c>
      <c r="F142" s="14" t="s">
        <v>510</v>
      </c>
      <c r="G142" s="14" t="s">
        <v>511</v>
      </c>
      <c r="H142" s="14" t="s">
        <v>576</v>
      </c>
      <c r="I142" s="14" t="s">
        <v>65</v>
      </c>
      <c r="J142" s="16" t="s">
        <v>26</v>
      </c>
      <c r="K142" s="17">
        <v>1260000</v>
      </c>
      <c r="L142" s="18">
        <f t="shared" si="4"/>
        <v>1</v>
      </c>
      <c r="M142" s="17">
        <f t="shared" si="5"/>
        <v>1260000</v>
      </c>
      <c r="N142" s="19"/>
    </row>
    <row r="143" spans="1:14" s="5" customFormat="1" ht="19.5" customHeight="1">
      <c r="A143" s="13">
        <v>132</v>
      </c>
      <c r="B143" s="14" t="s">
        <v>488</v>
      </c>
      <c r="C143" s="15" t="s">
        <v>489</v>
      </c>
      <c r="D143" s="15" t="s">
        <v>490</v>
      </c>
      <c r="E143" s="14" t="s">
        <v>491</v>
      </c>
      <c r="F143" s="14" t="s">
        <v>510</v>
      </c>
      <c r="G143" s="14" t="s">
        <v>511</v>
      </c>
      <c r="H143" s="14" t="s">
        <v>576</v>
      </c>
      <c r="I143" s="14" t="s">
        <v>492</v>
      </c>
      <c r="J143" s="16" t="s">
        <v>26</v>
      </c>
      <c r="K143" s="17">
        <v>1260000</v>
      </c>
      <c r="L143" s="18">
        <f t="shared" si="4"/>
        <v>1</v>
      </c>
      <c r="M143" s="17">
        <f t="shared" si="5"/>
        <v>1260000</v>
      </c>
      <c r="N143" s="19"/>
    </row>
    <row r="144" spans="1:14" s="5" customFormat="1" ht="19.5" customHeight="1">
      <c r="A144" s="13">
        <v>133</v>
      </c>
      <c r="B144" s="14" t="s">
        <v>493</v>
      </c>
      <c r="C144" s="15" t="s">
        <v>494</v>
      </c>
      <c r="D144" s="15" t="s">
        <v>381</v>
      </c>
      <c r="E144" s="14" t="s">
        <v>495</v>
      </c>
      <c r="F144" s="14" t="s">
        <v>510</v>
      </c>
      <c r="G144" s="14" t="s">
        <v>511</v>
      </c>
      <c r="H144" s="14" t="s">
        <v>576</v>
      </c>
      <c r="I144" s="14" t="s">
        <v>65</v>
      </c>
      <c r="J144" s="16" t="s">
        <v>26</v>
      </c>
      <c r="K144" s="17">
        <v>1260000</v>
      </c>
      <c r="L144" s="18">
        <f t="shared" si="4"/>
        <v>1</v>
      </c>
      <c r="M144" s="17">
        <f t="shared" si="5"/>
        <v>1260000</v>
      </c>
      <c r="N144" s="19"/>
    </row>
    <row r="145" spans="1:14" s="5" customFormat="1" ht="19.5" customHeight="1">
      <c r="A145" s="13">
        <v>134</v>
      </c>
      <c r="B145" s="14" t="s">
        <v>496</v>
      </c>
      <c r="C145" s="15" t="s">
        <v>23</v>
      </c>
      <c r="D145" s="15" t="s">
        <v>35</v>
      </c>
      <c r="E145" s="14" t="s">
        <v>497</v>
      </c>
      <c r="F145" s="14" t="s">
        <v>510</v>
      </c>
      <c r="G145" s="14" t="s">
        <v>511</v>
      </c>
      <c r="H145" s="14" t="s">
        <v>576</v>
      </c>
      <c r="I145" s="14" t="s">
        <v>65</v>
      </c>
      <c r="J145" s="16" t="s">
        <v>26</v>
      </c>
      <c r="K145" s="17">
        <v>1260000</v>
      </c>
      <c r="L145" s="18">
        <f t="shared" si="4"/>
        <v>1</v>
      </c>
      <c r="M145" s="17">
        <f t="shared" si="5"/>
        <v>1260000</v>
      </c>
      <c r="N145" s="19"/>
    </row>
    <row r="146" spans="1:14" s="5" customFormat="1" ht="19.5" customHeight="1">
      <c r="A146" s="13">
        <v>135</v>
      </c>
      <c r="B146" s="30" t="s">
        <v>498</v>
      </c>
      <c r="C146" s="31" t="s">
        <v>499</v>
      </c>
      <c r="D146" s="31" t="s">
        <v>500</v>
      </c>
      <c r="E146" s="30" t="s">
        <v>501</v>
      </c>
      <c r="F146" s="14" t="s">
        <v>510</v>
      </c>
      <c r="G146" s="14" t="s">
        <v>511</v>
      </c>
      <c r="H146" s="14" t="s">
        <v>576</v>
      </c>
      <c r="I146" s="30" t="s">
        <v>55</v>
      </c>
      <c r="J146" s="32" t="s">
        <v>26</v>
      </c>
      <c r="K146" s="17">
        <v>1260000</v>
      </c>
      <c r="L146" s="18">
        <f t="shared" si="4"/>
        <v>1</v>
      </c>
      <c r="M146" s="17">
        <f t="shared" si="5"/>
        <v>1260000</v>
      </c>
      <c r="N146" s="19"/>
    </row>
    <row r="147" spans="1:14" s="5" customFormat="1" ht="19.5" customHeight="1">
      <c r="A147" s="44" t="s">
        <v>502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33">
        <f>SUM(K12:K146)</f>
        <v>248360000</v>
      </c>
      <c r="L147" s="34"/>
      <c r="M147" s="33">
        <f>SUM(M12:M146)</f>
        <v>259058000</v>
      </c>
      <c r="N147" s="19"/>
    </row>
    <row r="148" spans="1:13" s="5" customFormat="1" ht="15">
      <c r="A148" s="8"/>
      <c r="B148" s="8"/>
      <c r="E148" s="8"/>
      <c r="F148" s="8"/>
      <c r="G148" s="8"/>
      <c r="H148" s="35"/>
      <c r="I148" s="35"/>
      <c r="J148" s="35"/>
      <c r="L148" s="8"/>
      <c r="M148" s="36"/>
    </row>
    <row r="149" spans="1:14" s="5" customFormat="1" ht="15">
      <c r="A149" s="6"/>
      <c r="B149" s="6" t="s">
        <v>519</v>
      </c>
      <c r="C149" s="6">
        <f>COUNTIF($J$12:$J$146,"Xuất sắc")</f>
        <v>0</v>
      </c>
      <c r="D149" s="6" t="s">
        <v>520</v>
      </c>
      <c r="E149" s="6"/>
      <c r="F149" s="6" t="s">
        <v>521</v>
      </c>
      <c r="H149" s="6"/>
      <c r="I149" s="6"/>
      <c r="J149" s="6">
        <v>135</v>
      </c>
      <c r="K149" s="37" t="s">
        <v>520</v>
      </c>
      <c r="L149" s="8"/>
      <c r="M149" s="6"/>
      <c r="N149" s="6"/>
    </row>
    <row r="150" spans="1:14" s="5" customFormat="1" ht="15">
      <c r="A150" s="6"/>
      <c r="B150" s="6" t="s">
        <v>522</v>
      </c>
      <c r="C150" s="6">
        <f>COUNTIF($J$12:$J$146,"Giỏi")</f>
        <v>56</v>
      </c>
      <c r="D150" s="6" t="s">
        <v>520</v>
      </c>
      <c r="E150" s="6"/>
      <c r="F150" s="6" t="s">
        <v>523</v>
      </c>
      <c r="H150" s="6"/>
      <c r="I150" s="43">
        <f>M147</f>
        <v>259058000</v>
      </c>
      <c r="J150" s="43"/>
      <c r="K150" s="37" t="s">
        <v>524</v>
      </c>
      <c r="L150" s="8"/>
      <c r="M150" s="6"/>
      <c r="N150" s="6"/>
    </row>
    <row r="151" spans="1:14" s="5" customFormat="1" ht="15">
      <c r="A151" s="6"/>
      <c r="B151" s="6" t="s">
        <v>525</v>
      </c>
      <c r="C151" s="6">
        <f>COUNTIF($J$12:$J$146,"Khá")</f>
        <v>79</v>
      </c>
      <c r="D151" s="6" t="s">
        <v>520</v>
      </c>
      <c r="E151" s="6"/>
      <c r="F151" s="38" t="s">
        <v>531</v>
      </c>
      <c r="H151" s="6"/>
      <c r="I151" s="6"/>
      <c r="J151" s="6"/>
      <c r="K151" s="6"/>
      <c r="L151" s="8"/>
      <c r="M151" s="6"/>
      <c r="N151" s="6"/>
    </row>
    <row r="152" spans="1:14" s="5" customFormat="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3"/>
      <c r="N152" s="3"/>
    </row>
    <row r="153" spans="1:14" s="5" customFormat="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3"/>
      <c r="N153" s="3"/>
    </row>
    <row r="154" spans="1:14" s="5" customFormat="1" ht="15">
      <c r="A154" s="3"/>
      <c r="B154" s="3"/>
      <c r="C154" s="3"/>
      <c r="D154" s="3"/>
      <c r="E154" s="3"/>
      <c r="F154" s="3"/>
      <c r="G154" s="3"/>
      <c r="H154" s="3"/>
      <c r="I154" s="3"/>
      <c r="J154" s="41" t="s">
        <v>526</v>
      </c>
      <c r="K154" s="41"/>
      <c r="L154" s="41"/>
      <c r="M154" s="41"/>
      <c r="N154" s="41"/>
    </row>
    <row r="155" spans="1:14" s="5" customFormat="1" ht="15">
      <c r="A155" s="9"/>
      <c r="B155" s="42" t="s">
        <v>527</v>
      </c>
      <c r="C155" s="42"/>
      <c r="D155" s="9"/>
      <c r="E155" s="9"/>
      <c r="F155" s="9"/>
      <c r="G155" s="9"/>
      <c r="H155" s="9"/>
      <c r="I155" s="9"/>
      <c r="J155" s="7"/>
      <c r="K155" s="7"/>
      <c r="L155" s="39"/>
      <c r="M155" s="7"/>
      <c r="N155" s="7"/>
    </row>
    <row r="156" spans="1:14" s="5" customFormat="1" ht="15">
      <c r="A156" s="9"/>
      <c r="B156" s="42" t="s">
        <v>528</v>
      </c>
      <c r="C156" s="42"/>
      <c r="D156" s="7"/>
      <c r="E156" s="9"/>
      <c r="F156" s="42" t="s">
        <v>529</v>
      </c>
      <c r="G156" s="42"/>
      <c r="H156" s="42"/>
      <c r="I156" s="42"/>
      <c r="J156" s="9"/>
      <c r="K156" s="9"/>
      <c r="L156" s="39" t="s">
        <v>530</v>
      </c>
      <c r="M156" s="9"/>
      <c r="N156" s="9"/>
    </row>
  </sheetData>
  <sheetProtection/>
  <mergeCells count="13">
    <mergeCell ref="A2:E2"/>
    <mergeCell ref="A3:E3"/>
    <mergeCell ref="A5:N5"/>
    <mergeCell ref="A6:N6"/>
    <mergeCell ref="F2:N2"/>
    <mergeCell ref="F3:N3"/>
    <mergeCell ref="A7:N7"/>
    <mergeCell ref="J154:N154"/>
    <mergeCell ref="B155:C155"/>
    <mergeCell ref="B156:C156"/>
    <mergeCell ref="F156:I156"/>
    <mergeCell ref="I150:J150"/>
    <mergeCell ref="A147:J14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thanhtruc</dc:creator>
  <cp:keywords/>
  <dc:description/>
  <cp:lastModifiedBy>PhuongThao</cp:lastModifiedBy>
  <cp:lastPrinted>2013-09-24T11:32:13Z</cp:lastPrinted>
  <dcterms:created xsi:type="dcterms:W3CDTF">2013-08-12T09:02:49Z</dcterms:created>
  <dcterms:modified xsi:type="dcterms:W3CDTF">2013-09-30T09:30:15Z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1033-8.1.0.3020</vt:lpwstr>
  </property>
  <property fmtid="{D5CDD505-2E9C-101B-9397-08002B2CF9AE}" pid="3" name="_dlc_DocId">
    <vt:lpwstr>AJVNCJQTK6FV-56-248</vt:lpwstr>
  </property>
  <property fmtid="{D5CDD505-2E9C-101B-9397-08002B2CF9AE}" pid="4" name="_dlc_DocIdItemGuid">
    <vt:lpwstr>be43cbf7-871a-4fd3-bb16-2b0f33e083a3</vt:lpwstr>
  </property>
  <property fmtid="{D5CDD505-2E9C-101B-9397-08002B2CF9AE}" pid="5" name="_dlc_DocIdUrl">
    <vt:lpwstr>http://webadmin.ou.edu.vn/ctcthssv/_layouts/DocIdRedir.aspx?ID=AJVNCJQTK6FV-56-248, AJVNCJQTK6FV-56-248</vt:lpwstr>
  </property>
</Properties>
</file>