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9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'Sheet1'!$A$11:$Q$78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<sst xmlns="http://schemas.openxmlformats.org/spreadsheetml/2006/main" count="644" uniqueCount="370">
  <si>
    <t>BỘ GIÁO DỤC VÀ ĐÀO TẠO</t>
  </si>
  <si>
    <t>CỘNG HOÀ XÃ HỘI CHỦ NGHĨA VIỆT NAM</t>
  </si>
  <si>
    <t>TRƯỜNG ĐẠI HỌC MỞ TP.HCM</t>
  </si>
  <si>
    <t>Độc lập - Tự do - Hạnh phúc</t>
  </si>
  <si>
    <t>DANH SÁCH HỌC SINH, SINH VIÊN ĐƯỢC NHẬN HỌC BỔNG KHUYẾN KHÍCH HỌC TẬP</t>
  </si>
  <si>
    <t>NĂM HỌC 2012 - 2013</t>
  </si>
  <si>
    <t>STT</t>
  </si>
  <si>
    <t>Mã SV</t>
  </si>
  <si>
    <t>Họ lót</t>
  </si>
  <si>
    <t>Tên</t>
  </si>
  <si>
    <t>Ngày sinh</t>
  </si>
  <si>
    <t>Khóa học</t>
  </si>
  <si>
    <t>Bậc ĐT</t>
  </si>
  <si>
    <t>Điểm TB</t>
  </si>
  <si>
    <t>Điểm RL</t>
  </si>
  <si>
    <t>Xếp loại HB KKHT</t>
  </si>
  <si>
    <t>Tổng HP</t>
  </si>
  <si>
    <t>Tỉ lệ %</t>
  </si>
  <si>
    <t>Số tiền HB KKHT</t>
  </si>
  <si>
    <t>Ghi chú</t>
  </si>
  <si>
    <t>Xuất sắc:</t>
  </si>
  <si>
    <t>Sinh viên</t>
  </si>
  <si>
    <t>Tổng cộng:</t>
  </si>
  <si>
    <t>Giỏi:</t>
  </si>
  <si>
    <t>Tổng số tiền HBKKHT:</t>
  </si>
  <si>
    <t>đồng</t>
  </si>
  <si>
    <t>Khá:</t>
  </si>
  <si>
    <t>Tp.HCM, ngày     tháng       năm 2013</t>
  </si>
  <si>
    <t>KT.HIỆU TRƯỞNG</t>
  </si>
  <si>
    <t>PHÓ HIỆU TRƯỞNG</t>
  </si>
  <si>
    <t>TRƯỞNG PHÒNG CTCT&amp;HSSV</t>
  </si>
  <si>
    <t>LÃNH ĐẠO ĐƠN VỊ</t>
  </si>
  <si>
    <t>………………………………</t>
  </si>
  <si>
    <t>………………………….</t>
  </si>
  <si>
    <t xml:space="preserve">2009        </t>
  </si>
  <si>
    <t>DH</t>
  </si>
  <si>
    <t>80</t>
  </si>
  <si>
    <t>Giỏi</t>
  </si>
  <si>
    <t>90</t>
  </si>
  <si>
    <t xml:space="preserve">Nguyễn Văn        </t>
  </si>
  <si>
    <t xml:space="preserve">2011        </t>
  </si>
  <si>
    <t xml:space="preserve">2010        </t>
  </si>
  <si>
    <t>85</t>
  </si>
  <si>
    <t>89</t>
  </si>
  <si>
    <t>Khá</t>
  </si>
  <si>
    <t>83</t>
  </si>
  <si>
    <t>73</t>
  </si>
  <si>
    <t>75</t>
  </si>
  <si>
    <t xml:space="preserve">2012        </t>
  </si>
  <si>
    <t xml:space="preserve">Khoa   </t>
  </si>
  <si>
    <t>74</t>
  </si>
  <si>
    <t xml:space="preserve">Nhân   </t>
  </si>
  <si>
    <t>70</t>
  </si>
  <si>
    <t xml:space="preserve">Châu   </t>
  </si>
  <si>
    <t>1</t>
  </si>
  <si>
    <t xml:space="preserve">Hiếu   </t>
  </si>
  <si>
    <t>2</t>
  </si>
  <si>
    <t>4</t>
  </si>
  <si>
    <t>7</t>
  </si>
  <si>
    <t>9</t>
  </si>
  <si>
    <t xml:space="preserve">Bình   </t>
  </si>
  <si>
    <t>10</t>
  </si>
  <si>
    <t>3</t>
  </si>
  <si>
    <t xml:space="preserve">Nguyễn Minh       </t>
  </si>
  <si>
    <t>5</t>
  </si>
  <si>
    <t xml:space="preserve">Võ Hoàng          </t>
  </si>
  <si>
    <t>77</t>
  </si>
  <si>
    <t>15</t>
  </si>
  <si>
    <t>20</t>
  </si>
  <si>
    <t xml:space="preserve">Long   </t>
  </si>
  <si>
    <t>27</t>
  </si>
  <si>
    <t xml:space="preserve">Tuấn   </t>
  </si>
  <si>
    <t>110791</t>
  </si>
  <si>
    <t>210892</t>
  </si>
  <si>
    <t>6</t>
  </si>
  <si>
    <t xml:space="preserve">Lê Thanh          </t>
  </si>
  <si>
    <t xml:space="preserve">Đỗ Minh           </t>
  </si>
  <si>
    <t>8</t>
  </si>
  <si>
    <t xml:space="preserve">Tân    </t>
  </si>
  <si>
    <t>13</t>
  </si>
  <si>
    <t>17</t>
  </si>
  <si>
    <t>18</t>
  </si>
  <si>
    <t>11</t>
  </si>
  <si>
    <t>12</t>
  </si>
  <si>
    <t>16</t>
  </si>
  <si>
    <t>19</t>
  </si>
  <si>
    <t>38</t>
  </si>
  <si>
    <t>42</t>
  </si>
  <si>
    <t>43</t>
  </si>
  <si>
    <t>71</t>
  </si>
  <si>
    <t>45</t>
  </si>
  <si>
    <t xml:space="preserve">Chương </t>
  </si>
  <si>
    <t>46</t>
  </si>
  <si>
    <t>50</t>
  </si>
  <si>
    <t xml:space="preserve">An     </t>
  </si>
  <si>
    <t xml:space="preserve">Thiện  </t>
  </si>
  <si>
    <t xml:space="preserve">Trung  </t>
  </si>
  <si>
    <t>14</t>
  </si>
  <si>
    <t xml:space="preserve">Nguyễn Quang      </t>
  </si>
  <si>
    <t xml:space="preserve">Thái   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</si>
  <si>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</si>
  <si>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</si>
  <si>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</si>
  <si>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</si>
  <si>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</si>
  <si>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</si>
  <si>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</si>
  <si>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</si>
  <si>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</si>
  <si>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</si>
  <si>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</si>
  <si>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</si>
  <si>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</si>
  <si>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</si>
  <si>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</si>
  <si>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</si>
  <si>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</si>
  <si>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</si>
  <si>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</si>
  <si>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44</t>
  </si>
  <si>
    <t>47</t>
  </si>
  <si>
    <t>48</t>
  </si>
  <si>
    <t>49</t>
  </si>
  <si>
    <t>51</t>
  </si>
  <si>
    <t>52</t>
  </si>
  <si>
    <t>53</t>
  </si>
  <si>
    <t>Đơn vị: Khoa Xây dựng và Điện</t>
  </si>
  <si>
    <t>0951030005</t>
  </si>
  <si>
    <t xml:space="preserve">Lê Quốc           </t>
  </si>
  <si>
    <t xml:space="preserve">Đạt    </t>
  </si>
  <si>
    <t>210391</t>
  </si>
  <si>
    <t>88</t>
  </si>
  <si>
    <t>1051022055</t>
  </si>
  <si>
    <t xml:space="preserve">Hoàng Văn         </t>
  </si>
  <si>
    <t xml:space="preserve">Dương  </t>
  </si>
  <si>
    <t>140591</t>
  </si>
  <si>
    <t>1151020011</t>
  </si>
  <si>
    <t xml:space="preserve">Trần Tiến         </t>
  </si>
  <si>
    <t xml:space="preserve">Anh    </t>
  </si>
  <si>
    <t>130893</t>
  </si>
  <si>
    <t>1051020158</t>
  </si>
  <si>
    <t xml:space="preserve">Ngô Xuân          </t>
  </si>
  <si>
    <t xml:space="preserve">Khánh  </t>
  </si>
  <si>
    <t>101092</t>
  </si>
  <si>
    <t>1151020239</t>
  </si>
  <si>
    <t xml:space="preserve">Đinh Thị Hải      </t>
  </si>
  <si>
    <t xml:space="preserve">Phượng </t>
  </si>
  <si>
    <t>250392</t>
  </si>
  <si>
    <t>1151020073</t>
  </si>
  <si>
    <t xml:space="preserve">Nguyễn Tấn        </t>
  </si>
  <si>
    <t xml:space="preserve">Đức    </t>
  </si>
  <si>
    <t>150193</t>
  </si>
  <si>
    <t>1151020004</t>
  </si>
  <si>
    <t xml:space="preserve">Lê Thị Thúy       </t>
  </si>
  <si>
    <t>190293</t>
  </si>
  <si>
    <t>1151020161</t>
  </si>
  <si>
    <t xml:space="preserve">Lê Văn            </t>
  </si>
  <si>
    <t xml:space="preserve">Lịch   </t>
  </si>
  <si>
    <t>270693</t>
  </si>
  <si>
    <t>1151020124</t>
  </si>
  <si>
    <t xml:space="preserve">Đoàn Tích         </t>
  </si>
  <si>
    <t xml:space="preserve">Kha    </t>
  </si>
  <si>
    <t>300393</t>
  </si>
  <si>
    <t>1151020336</t>
  </si>
  <si>
    <t xml:space="preserve">Lê Minh           </t>
  </si>
  <si>
    <t xml:space="preserve">Thức   </t>
  </si>
  <si>
    <t>040493</t>
  </si>
  <si>
    <t>0951022010</t>
  </si>
  <si>
    <t xml:space="preserve">Võ                </t>
  </si>
  <si>
    <t xml:space="preserve">Bốn    </t>
  </si>
  <si>
    <t>160791</t>
  </si>
  <si>
    <t>1051022378</t>
  </si>
  <si>
    <t xml:space="preserve">Võ Hồng           </t>
  </si>
  <si>
    <t>041088</t>
  </si>
  <si>
    <t>1151020002</t>
  </si>
  <si>
    <t xml:space="preserve">Bành Tấn          </t>
  </si>
  <si>
    <t xml:space="preserve">Al     </t>
  </si>
  <si>
    <t>021092</t>
  </si>
  <si>
    <t>1151020171</t>
  </si>
  <si>
    <t xml:space="preserve">Lý     </t>
  </si>
  <si>
    <t>020792</t>
  </si>
  <si>
    <t>1051022228</t>
  </si>
  <si>
    <t xml:space="preserve">Trình Chí         </t>
  </si>
  <si>
    <t>100292</t>
  </si>
  <si>
    <t>1051020175</t>
  </si>
  <si>
    <t xml:space="preserve">Đào Duy           </t>
  </si>
  <si>
    <t xml:space="preserve">Linh   </t>
  </si>
  <si>
    <t>260292</t>
  </si>
  <si>
    <t>1151020317</t>
  </si>
  <si>
    <t xml:space="preserve">Lê Phú            </t>
  </si>
  <si>
    <t>050393</t>
  </si>
  <si>
    <t>1151020345</t>
  </si>
  <si>
    <t xml:space="preserve">Trần Trọng        </t>
  </si>
  <si>
    <t xml:space="preserve">Tín    </t>
  </si>
  <si>
    <t>170693</t>
  </si>
  <si>
    <t>1051020308</t>
  </si>
  <si>
    <t xml:space="preserve">Trần Quốc         </t>
  </si>
  <si>
    <t>230792</t>
  </si>
  <si>
    <t>0951020058</t>
  </si>
  <si>
    <t xml:space="preserve">Hoàng  </t>
  </si>
  <si>
    <t>030191</t>
  </si>
  <si>
    <t>1151020325</t>
  </si>
  <si>
    <t xml:space="preserve">Phan Quốc         </t>
  </si>
  <si>
    <t xml:space="preserve">Thịnh  </t>
  </si>
  <si>
    <t>221193</t>
  </si>
  <si>
    <t>1151020258</t>
  </si>
  <si>
    <t xml:space="preserve">Ngô Tấn           </t>
  </si>
  <si>
    <t xml:space="preserve">Sang   </t>
  </si>
  <si>
    <t>1051020043</t>
  </si>
  <si>
    <t xml:space="preserve">Trần Huy          </t>
  </si>
  <si>
    <t xml:space="preserve">Duẩn   </t>
  </si>
  <si>
    <t>1051020347</t>
  </si>
  <si>
    <t xml:space="preserve">Dương Công        </t>
  </si>
  <si>
    <t xml:space="preserve">Tiên   </t>
  </si>
  <si>
    <t>280891</t>
  </si>
  <si>
    <t>0951022098</t>
  </si>
  <si>
    <t xml:space="preserve">Nghĩa  </t>
  </si>
  <si>
    <t>301290</t>
  </si>
  <si>
    <t>1151020072</t>
  </si>
  <si>
    <t xml:space="preserve">Nguyễn Hữu        </t>
  </si>
  <si>
    <t>050193</t>
  </si>
  <si>
    <t>1151020139</t>
  </si>
  <si>
    <t>1151020420</t>
  </si>
  <si>
    <t xml:space="preserve">Xuân   </t>
  </si>
  <si>
    <t>240892</t>
  </si>
  <si>
    <t>1151020109</t>
  </si>
  <si>
    <t xml:space="preserve">Nguyễn Thái       </t>
  </si>
  <si>
    <t xml:space="preserve">Học    </t>
  </si>
  <si>
    <t>020793</t>
  </si>
  <si>
    <t>1051020014</t>
  </si>
  <si>
    <t xml:space="preserve">Lý Thái           </t>
  </si>
  <si>
    <t>221191</t>
  </si>
  <si>
    <t>1051022300</t>
  </si>
  <si>
    <t xml:space="preserve">Trần Duy          </t>
  </si>
  <si>
    <t>100691</t>
  </si>
  <si>
    <t>1151020003</t>
  </si>
  <si>
    <t xml:space="preserve">Lê Thị Hoàng      </t>
  </si>
  <si>
    <t>1151020014</t>
  </si>
  <si>
    <t xml:space="preserve">Trần Nguyên Hồng  </t>
  </si>
  <si>
    <t xml:space="preserve">Ân     </t>
  </si>
  <si>
    <t>100993</t>
  </si>
  <si>
    <t>1151020012</t>
  </si>
  <si>
    <t xml:space="preserve">Trần Tuấn         </t>
  </si>
  <si>
    <t>161093</t>
  </si>
  <si>
    <t>1151020393</t>
  </si>
  <si>
    <t xml:space="preserve">Tuyến  </t>
  </si>
  <si>
    <t>161193</t>
  </si>
  <si>
    <t>1051020084</t>
  </si>
  <si>
    <t xml:space="preserve">Nguyễn            </t>
  </si>
  <si>
    <t xml:space="preserve">Giới   </t>
  </si>
  <si>
    <t>311292</t>
  </si>
  <si>
    <t>0951030004</t>
  </si>
  <si>
    <t xml:space="preserve">Vũ Văn            </t>
  </si>
  <si>
    <t xml:space="preserve">Dũng   </t>
  </si>
  <si>
    <t>100289</t>
  </si>
  <si>
    <t>0951030031</t>
  </si>
  <si>
    <t xml:space="preserve">Nguyễn Phúc       </t>
  </si>
  <si>
    <t xml:space="preserve">Thưởng </t>
  </si>
  <si>
    <t>260291</t>
  </si>
  <si>
    <t>0951020013</t>
  </si>
  <si>
    <t xml:space="preserve">Bùi Văn           </t>
  </si>
  <si>
    <t xml:space="preserve">Cẩm    </t>
  </si>
  <si>
    <t>250791</t>
  </si>
  <si>
    <t>1051020106</t>
  </si>
  <si>
    <t xml:space="preserve">Võ Trung          </t>
  </si>
  <si>
    <t>200392</t>
  </si>
  <si>
    <t>0951010158</t>
  </si>
  <si>
    <t xml:space="preserve">Vũ Thanh          </t>
  </si>
  <si>
    <t xml:space="preserve">Tùng   </t>
  </si>
  <si>
    <t>021291</t>
  </si>
  <si>
    <t>1051020404</t>
  </si>
  <si>
    <t xml:space="preserve">Lê Thị Hồng       </t>
  </si>
  <si>
    <t xml:space="preserve">Vân    </t>
  </si>
  <si>
    <t>070392</t>
  </si>
  <si>
    <t>1051022195</t>
  </si>
  <si>
    <t xml:space="preserve">Lực    </t>
  </si>
  <si>
    <t>070492</t>
  </si>
  <si>
    <t>58</t>
  </si>
  <si>
    <t>0951022167</t>
  </si>
  <si>
    <t xml:space="preserve">Nguyễn Võ Đức     </t>
  </si>
  <si>
    <t>100991</t>
  </si>
  <si>
    <t>60</t>
  </si>
  <si>
    <t>1051020418</t>
  </si>
  <si>
    <t xml:space="preserve">Vũ     </t>
  </si>
  <si>
    <t>101192</t>
  </si>
  <si>
    <t>66</t>
  </si>
  <si>
    <t>0951020123</t>
  </si>
  <si>
    <t xml:space="preserve">Lê Đức            </t>
  </si>
  <si>
    <t xml:space="preserve">Quí    </t>
  </si>
  <si>
    <t>071091</t>
  </si>
  <si>
    <t>1051022390</t>
  </si>
  <si>
    <t>120991</t>
  </si>
  <si>
    <t>1051020150</t>
  </si>
  <si>
    <t xml:space="preserve">Võ Anh            </t>
  </si>
  <si>
    <t>100592</t>
  </si>
  <si>
    <t>0951022139</t>
  </si>
  <si>
    <t xml:space="preserve">Ma Văn            </t>
  </si>
  <si>
    <t>050391</t>
  </si>
  <si>
    <t>0951022178</t>
  </si>
  <si>
    <t>291291</t>
  </si>
  <si>
    <t>0951022045</t>
  </si>
  <si>
    <t xml:space="preserve">Ngô Văn           </t>
  </si>
  <si>
    <t xml:space="preserve">Hậu    </t>
  </si>
  <si>
    <t>090791</t>
  </si>
  <si>
    <t>78</t>
  </si>
  <si>
    <t>0951022110</t>
  </si>
  <si>
    <t xml:space="preserve">Ngô Sĩ            </t>
  </si>
  <si>
    <t xml:space="preserve">Phú    </t>
  </si>
  <si>
    <t>251091</t>
  </si>
  <si>
    <t>0951022115</t>
  </si>
  <si>
    <t xml:space="preserve">Đặng Thành        </t>
  </si>
  <si>
    <t xml:space="preserve">Phương </t>
  </si>
  <si>
    <t>0951020014</t>
  </si>
  <si>
    <t>290791</t>
  </si>
  <si>
    <t>1151020009</t>
  </si>
  <si>
    <t>Nguyễn Phương</t>
  </si>
  <si>
    <t>1251020095</t>
  </si>
  <si>
    <t xml:space="preserve">Châu Tạ Kim       </t>
  </si>
  <si>
    <t>220794</t>
  </si>
  <si>
    <t>1251020238</t>
  </si>
  <si>
    <t>281093</t>
  </si>
  <si>
    <t>1251020016</t>
  </si>
  <si>
    <t xml:space="preserve">Trần Xuân         </t>
  </si>
  <si>
    <t>250994</t>
  </si>
  <si>
    <t>1251022251</t>
  </si>
  <si>
    <t xml:space="preserve">Lê Triệu          </t>
  </si>
  <si>
    <t xml:space="preserve">Vĩ     </t>
  </si>
  <si>
    <t>300994</t>
  </si>
  <si>
    <t>1251020015</t>
  </si>
  <si>
    <t xml:space="preserve">Lương Công        </t>
  </si>
  <si>
    <t xml:space="preserve">Chính  </t>
  </si>
  <si>
    <t>040394</t>
  </si>
  <si>
    <t>1251020130</t>
  </si>
  <si>
    <t xml:space="preserve">Lê Công           </t>
  </si>
  <si>
    <t xml:space="preserve">Như    </t>
  </si>
  <si>
    <t>270493</t>
  </si>
  <si>
    <t>1251020074</t>
  </si>
  <si>
    <t xml:space="preserve">Lê Ngọc           </t>
  </si>
  <si>
    <t xml:space="preserve">Hưng   </t>
  </si>
  <si>
    <t>200193</t>
  </si>
  <si>
    <t>1251022231</t>
  </si>
  <si>
    <t xml:space="preserve">Đặng Quốc         </t>
  </si>
  <si>
    <t>020294</t>
  </si>
  <si>
    <t>1251020140</t>
  </si>
  <si>
    <t xml:space="preserve">Nguyễn Quốc       </t>
  </si>
  <si>
    <t xml:space="preserve">Phòng  </t>
  </si>
  <si>
    <t>060494</t>
  </si>
  <si>
    <t>1251020115</t>
  </si>
  <si>
    <t xml:space="preserve">Trương Tuyết      </t>
  </si>
  <si>
    <t xml:space="preserve">Nga    </t>
  </si>
  <si>
    <t>080194</t>
  </si>
  <si>
    <t>1251022131</t>
  </si>
  <si>
    <t xml:space="preserve">Phan Bá           </t>
  </si>
  <si>
    <t xml:space="preserve">Nhựt   </t>
  </si>
  <si>
    <t>1251022202</t>
  </si>
  <si>
    <t xml:space="preserve">Lê Trung          </t>
  </si>
  <si>
    <t>180394</t>
  </si>
  <si>
    <t>54</t>
  </si>
  <si>
    <t>55</t>
  </si>
  <si>
    <t>56</t>
  </si>
  <si>
    <t>57</t>
  </si>
  <si>
    <t>59</t>
  </si>
  <si>
    <t>61</t>
  </si>
  <si>
    <t>62</t>
  </si>
  <si>
    <t>63</t>
  </si>
  <si>
    <t>64</t>
  </si>
  <si>
    <t>65</t>
  </si>
  <si>
    <t>67</t>
  </si>
  <si>
    <t>(Bằng chữ: Một trăm tám mươi sáu triệu ba trăm ba mươi bốn nghìn đồng ./.)</t>
  </si>
  <si>
    <t>(Ban hành kèm theo quyết định: 709/QĐ-ĐHM,ngày  27 tháng   09  năm 2013)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</si>
</sst>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_Tahoma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>
      <alignment/>
    </xf>
    <xf numFmtId="0" fontId="0" fillId="0" borderId="0" xfId="0" applyFill="1" applyAlignment="1">
      <alignment/>
    </xf>
    <xf numFmtId="2" fontId="2" fillId="0" borderId="1" xfId="0" applyNumberFormat="1" applyFont="1" applyFill="1" applyBorder="1" applyAlignment="1" applyProtection="1">
      <alignment horizontal="center"/>
      <protection/>
    </xf>
    <xf numFmtId="49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9" fontId="2" fillId="0" borderId="1" xfId="0" applyNumberFormat="1" applyFont="1" applyFill="1" applyBorder="1" applyAlignment="1" applyProtection="1">
      <alignment horizontal="center"/>
      <protection/>
    </xf>
    <xf numFmtId="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0</xdr:row>
      <xdr:rowOff>66675</xdr:rowOff>
    </xdr:from>
    <xdr:to>
      <xdr:col>13</xdr:col>
      <xdr:colOff>447675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9029700" y="66675"/>
          <a:ext cx="895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MẪU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2"/>
  <sheetViews>
    <sheetView tabSelected="1" workbookViewId="0" topLeftCell="A61">
      <selection activeCell="O84" sqref="O84"/>
    </sheetView>
  </sheetViews>
  <sheetFormatPr defaultColWidth="9.140625" defaultRowHeight="23.25" customHeight="1"/>
  <cols>
    <col min="1" max="1" width="6.140625" style="0" customWidth="1"/>
    <col min="2" max="2" width="14.28125" style="0" customWidth="1"/>
    <col min="3" max="3" width="23.421875" style="0" customWidth="1"/>
    <col min="4" max="4" width="10.140625" style="0" customWidth="1"/>
    <col min="5" max="5" width="9.28125" style="0" customWidth="1"/>
    <col min="6" max="6" width="7.8515625" style="0" customWidth="1"/>
    <col min="7" max="7" width="8.57421875" style="0" customWidth="1"/>
    <col min="8" max="8" width="7.8515625" style="0" customWidth="1"/>
    <col min="9" max="9" width="8.140625" style="0" customWidth="1"/>
    <col min="10" max="10" width="8.57421875" style="0" customWidth="1"/>
    <col min="11" max="11" width="12.7109375" style="0" customWidth="1"/>
    <col min="12" max="12" width="8.28125" style="0" customWidth="1"/>
    <col min="13" max="13" width="16.8515625" style="0" customWidth="1"/>
    <col min="14" max="14" width="8.7109375" style="0" customWidth="1"/>
    <col min="15" max="16" width="11.140625" style="0" customWidth="1"/>
    <col min="17" max="17" width="8.7109375" style="0" customWidth="1"/>
  </cols>
  <sheetData>
    <row r="1" ht="29.25" customHeight="1"/>
    <row r="2" spans="1:17" s="2" customFormat="1" ht="16.5">
      <c r="A2" s="32" t="s">
        <v>0</v>
      </c>
      <c r="B2" s="32"/>
      <c r="C2" s="32"/>
      <c r="D2" s="32"/>
      <c r="E2" s="32"/>
      <c r="F2" s="1"/>
      <c r="H2" s="33" t="s">
        <v>1</v>
      </c>
      <c r="I2" s="33"/>
      <c r="J2" s="33"/>
      <c r="K2" s="33"/>
      <c r="L2" s="33"/>
      <c r="M2" s="33"/>
      <c r="N2" s="33"/>
      <c r="O2" s="4"/>
      <c r="P2" s="4"/>
      <c r="Q2" s="4"/>
    </row>
    <row r="3" spans="1:17" s="2" customFormat="1" ht="16.5">
      <c r="A3" s="34" t="s">
        <v>2</v>
      </c>
      <c r="B3" s="34"/>
      <c r="C3" s="34"/>
      <c r="D3" s="34"/>
      <c r="E3" s="34"/>
      <c r="F3" s="5"/>
      <c r="H3" s="34" t="s">
        <v>3</v>
      </c>
      <c r="I3" s="34"/>
      <c r="J3" s="34"/>
      <c r="K3" s="34"/>
      <c r="L3" s="34"/>
      <c r="M3" s="34"/>
      <c r="N3" s="34"/>
      <c r="O3" s="5"/>
      <c r="P3" s="5"/>
      <c r="Q3" s="5"/>
    </row>
    <row r="4" s="2" customFormat="1" ht="12.75"/>
    <row r="5" spans="1:17" s="2" customFormat="1" ht="20.25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6"/>
      <c r="P5" s="6"/>
      <c r="Q5" s="6"/>
    </row>
    <row r="6" spans="1:17" s="2" customFormat="1" ht="20.25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6"/>
      <c r="P6" s="6"/>
      <c r="Q6" s="6"/>
    </row>
    <row r="7" spans="1:17" s="2" customFormat="1" ht="18.75">
      <c r="A7" s="36" t="s">
        <v>369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7"/>
      <c r="P7" s="7"/>
      <c r="Q7" s="7"/>
    </row>
    <row r="8" s="2" customFormat="1" ht="12.75"/>
    <row r="9" s="2" customFormat="1" ht="16.5">
      <c r="A9" s="8" t="s">
        <v>126</v>
      </c>
    </row>
    <row r="10" ht="12.75"/>
    <row r="11" spans="1:14" s="9" customFormat="1" ht="66">
      <c r="A11" s="12" t="s">
        <v>6</v>
      </c>
      <c r="B11" s="12" t="s">
        <v>7</v>
      </c>
      <c r="C11" s="12" t="s">
        <v>8</v>
      </c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  <c r="L11" s="12" t="s">
        <v>17</v>
      </c>
      <c r="M11" s="12" t="s">
        <v>18</v>
      </c>
      <c r="N11" s="12" t="s">
        <v>19</v>
      </c>
    </row>
    <row r="12" spans="1:14" s="10" customFormat="1" ht="23.25" customHeight="1">
      <c r="A12" s="15" t="s">
        <v>54</v>
      </c>
      <c r="B12" s="25" t="s">
        <v>314</v>
      </c>
      <c r="C12" s="29" t="s">
        <v>315</v>
      </c>
      <c r="D12" s="29" t="s">
        <v>138</v>
      </c>
      <c r="E12" s="25" t="s">
        <v>147</v>
      </c>
      <c r="F12" s="15" t="s">
        <v>34</v>
      </c>
      <c r="G12" s="15" t="s">
        <v>35</v>
      </c>
      <c r="H12" s="24">
        <v>8.9</v>
      </c>
      <c r="I12" s="25" t="s">
        <v>36</v>
      </c>
      <c r="J12" s="26" t="s">
        <v>37</v>
      </c>
      <c r="K12" s="27">
        <v>3120000</v>
      </c>
      <c r="L12" s="30">
        <v>1.1</v>
      </c>
      <c r="M12" s="28">
        <f>K12*110%</f>
        <v>3432000.0000000005</v>
      </c>
      <c r="N12" s="15"/>
    </row>
    <row r="13" spans="1:14" s="10" customFormat="1" ht="23.25" customHeight="1">
      <c r="A13" s="15" t="s">
        <v>56</v>
      </c>
      <c r="B13" s="15" t="s">
        <v>167</v>
      </c>
      <c r="C13" s="16" t="s">
        <v>168</v>
      </c>
      <c r="D13" s="16" t="s">
        <v>169</v>
      </c>
      <c r="E13" s="15" t="s">
        <v>170</v>
      </c>
      <c r="F13" s="15" t="s">
        <v>34</v>
      </c>
      <c r="G13" s="15" t="s">
        <v>35</v>
      </c>
      <c r="H13" s="13">
        <v>8.0625</v>
      </c>
      <c r="I13" s="15" t="s">
        <v>42</v>
      </c>
      <c r="J13" s="17" t="s">
        <v>37</v>
      </c>
      <c r="K13" s="18">
        <v>2110000</v>
      </c>
      <c r="L13" s="30">
        <v>1.1</v>
      </c>
      <c r="M13" s="28">
        <f>K13*110%</f>
        <v>2321000</v>
      </c>
      <c r="N13" s="15"/>
    </row>
    <row r="14" spans="1:14" s="10" customFormat="1" ht="23.25" customHeight="1">
      <c r="A14" s="15" t="s">
        <v>62</v>
      </c>
      <c r="B14" s="15" t="s">
        <v>259</v>
      </c>
      <c r="C14" s="16" t="s">
        <v>260</v>
      </c>
      <c r="D14" s="16" t="s">
        <v>261</v>
      </c>
      <c r="E14" s="15" t="s">
        <v>262</v>
      </c>
      <c r="F14" s="15" t="s">
        <v>34</v>
      </c>
      <c r="G14" s="15" t="s">
        <v>35</v>
      </c>
      <c r="H14" s="13">
        <v>7.6875</v>
      </c>
      <c r="I14" s="15" t="s">
        <v>36</v>
      </c>
      <c r="J14" s="17" t="s">
        <v>44</v>
      </c>
      <c r="K14" s="18">
        <v>2110000</v>
      </c>
      <c r="L14" s="31">
        <v>1</v>
      </c>
      <c r="M14" s="28">
        <f>K14</f>
        <v>2110000</v>
      </c>
      <c r="N14" s="15"/>
    </row>
    <row r="15" spans="1:14" s="11" customFormat="1" ht="23.25" customHeight="1">
      <c r="A15" s="15" t="s">
        <v>57</v>
      </c>
      <c r="B15" s="15" t="s">
        <v>312</v>
      </c>
      <c r="C15" s="16" t="s">
        <v>39</v>
      </c>
      <c r="D15" s="16" t="s">
        <v>53</v>
      </c>
      <c r="E15" s="15" t="s">
        <v>313</v>
      </c>
      <c r="F15" s="15" t="s">
        <v>34</v>
      </c>
      <c r="G15" s="15" t="s">
        <v>35</v>
      </c>
      <c r="H15" s="13">
        <v>7.25</v>
      </c>
      <c r="I15" s="15" t="s">
        <v>131</v>
      </c>
      <c r="J15" s="17" t="s">
        <v>44</v>
      </c>
      <c r="K15" s="18">
        <v>2110000</v>
      </c>
      <c r="L15" s="31">
        <v>1</v>
      </c>
      <c r="M15" s="28">
        <f>K15</f>
        <v>2110000</v>
      </c>
      <c r="N15" s="15"/>
    </row>
    <row r="16" spans="1:14" s="11" customFormat="1" ht="23.25" customHeight="1">
      <c r="A16" s="15" t="s">
        <v>64</v>
      </c>
      <c r="B16" s="15" t="s">
        <v>127</v>
      </c>
      <c r="C16" s="16" t="s">
        <v>128</v>
      </c>
      <c r="D16" s="16" t="s">
        <v>129</v>
      </c>
      <c r="E16" s="15" t="s">
        <v>130</v>
      </c>
      <c r="F16" s="15" t="s">
        <v>34</v>
      </c>
      <c r="G16" s="15" t="s">
        <v>35</v>
      </c>
      <c r="H16" s="13">
        <v>8.5</v>
      </c>
      <c r="I16" s="15" t="s">
        <v>131</v>
      </c>
      <c r="J16" s="17" t="s">
        <v>37</v>
      </c>
      <c r="K16" s="18">
        <v>2710000</v>
      </c>
      <c r="L16" s="30">
        <v>1.1</v>
      </c>
      <c r="M16" s="28">
        <f>K16*110%</f>
        <v>2981000.0000000005</v>
      </c>
      <c r="N16" s="15"/>
    </row>
    <row r="17" spans="1:14" s="11" customFormat="1" ht="23.25" customHeight="1">
      <c r="A17" s="15" t="s">
        <v>74</v>
      </c>
      <c r="B17" s="15" t="s">
        <v>251</v>
      </c>
      <c r="C17" s="16" t="s">
        <v>252</v>
      </c>
      <c r="D17" s="16" t="s">
        <v>253</v>
      </c>
      <c r="E17" s="15" t="s">
        <v>254</v>
      </c>
      <c r="F17" s="15" t="s">
        <v>34</v>
      </c>
      <c r="G17" s="15" t="s">
        <v>35</v>
      </c>
      <c r="H17" s="13">
        <v>7.75</v>
      </c>
      <c r="I17" s="15" t="s">
        <v>42</v>
      </c>
      <c r="J17" s="17" t="s">
        <v>44</v>
      </c>
      <c r="K17" s="18">
        <v>2710000</v>
      </c>
      <c r="L17" s="31">
        <v>1</v>
      </c>
      <c r="M17" s="28">
        <f aca="true" t="shared" si="0" ref="M17:M30">K17</f>
        <v>2710000</v>
      </c>
      <c r="N17" s="15"/>
    </row>
    <row r="18" spans="1:14" s="11" customFormat="1" ht="23.25" customHeight="1">
      <c r="A18" s="15" t="s">
        <v>58</v>
      </c>
      <c r="B18" s="15" t="s">
        <v>300</v>
      </c>
      <c r="C18" s="16" t="s">
        <v>301</v>
      </c>
      <c r="D18" s="16" t="s">
        <v>302</v>
      </c>
      <c r="E18" s="15" t="s">
        <v>303</v>
      </c>
      <c r="F18" s="15" t="s">
        <v>34</v>
      </c>
      <c r="G18" s="15" t="s">
        <v>35</v>
      </c>
      <c r="H18" s="13">
        <v>7.3125</v>
      </c>
      <c r="I18" s="15" t="s">
        <v>304</v>
      </c>
      <c r="J18" s="17" t="s">
        <v>44</v>
      </c>
      <c r="K18" s="18">
        <v>2110000</v>
      </c>
      <c r="L18" s="31">
        <v>1</v>
      </c>
      <c r="M18" s="28">
        <f t="shared" si="0"/>
        <v>2110000</v>
      </c>
      <c r="N18" s="15"/>
    </row>
    <row r="19" spans="1:14" ht="23.25" customHeight="1">
      <c r="A19" s="15" t="s">
        <v>77</v>
      </c>
      <c r="B19" s="15" t="s">
        <v>198</v>
      </c>
      <c r="C19" s="16" t="s">
        <v>63</v>
      </c>
      <c r="D19" s="16" t="s">
        <v>199</v>
      </c>
      <c r="E19" s="15" t="s">
        <v>200</v>
      </c>
      <c r="F19" s="15" t="s">
        <v>34</v>
      </c>
      <c r="G19" s="15" t="s">
        <v>35</v>
      </c>
      <c r="H19" s="13">
        <v>7.9375</v>
      </c>
      <c r="I19" s="15" t="s">
        <v>43</v>
      </c>
      <c r="J19" s="17" t="s">
        <v>44</v>
      </c>
      <c r="K19" s="18">
        <v>2110000</v>
      </c>
      <c r="L19" s="31">
        <v>1</v>
      </c>
      <c r="M19" s="28">
        <f t="shared" si="0"/>
        <v>2110000</v>
      </c>
      <c r="N19" s="15"/>
    </row>
    <row r="20" spans="1:14" ht="23.25" customHeight="1">
      <c r="A20" s="15" t="s">
        <v>59</v>
      </c>
      <c r="B20" s="15" t="s">
        <v>215</v>
      </c>
      <c r="C20" s="16" t="s">
        <v>39</v>
      </c>
      <c r="D20" s="16" t="s">
        <v>216</v>
      </c>
      <c r="E20" s="15" t="s">
        <v>217</v>
      </c>
      <c r="F20" s="15" t="s">
        <v>34</v>
      </c>
      <c r="G20" s="15" t="s">
        <v>35</v>
      </c>
      <c r="H20" s="13">
        <v>7.875</v>
      </c>
      <c r="I20" s="15" t="s">
        <v>36</v>
      </c>
      <c r="J20" s="17" t="s">
        <v>44</v>
      </c>
      <c r="K20" s="18">
        <v>2110000</v>
      </c>
      <c r="L20" s="31">
        <v>1</v>
      </c>
      <c r="M20" s="28">
        <f t="shared" si="0"/>
        <v>2110000</v>
      </c>
      <c r="N20" s="15"/>
    </row>
    <row r="21" spans="1:14" ht="23.25" customHeight="1">
      <c r="A21" s="15" t="s">
        <v>61</v>
      </c>
      <c r="B21" s="15" t="s">
        <v>305</v>
      </c>
      <c r="C21" s="16" t="s">
        <v>306</v>
      </c>
      <c r="D21" s="16" t="s">
        <v>307</v>
      </c>
      <c r="E21" s="15" t="s">
        <v>308</v>
      </c>
      <c r="F21" s="15" t="s">
        <v>34</v>
      </c>
      <c r="G21" s="15" t="s">
        <v>35</v>
      </c>
      <c r="H21" s="13">
        <v>7.25</v>
      </c>
      <c r="I21" s="15" t="s">
        <v>38</v>
      </c>
      <c r="J21" s="17" t="s">
        <v>44</v>
      </c>
      <c r="K21" s="18">
        <v>2110000</v>
      </c>
      <c r="L21" s="31">
        <v>1</v>
      </c>
      <c r="M21" s="28">
        <f t="shared" si="0"/>
        <v>2110000</v>
      </c>
      <c r="N21" s="15"/>
    </row>
    <row r="22" spans="1:14" s="8" customFormat="1" ht="23.25" customHeight="1">
      <c r="A22" s="15" t="s">
        <v>82</v>
      </c>
      <c r="B22" s="15" t="s">
        <v>309</v>
      </c>
      <c r="C22" s="16" t="s">
        <v>310</v>
      </c>
      <c r="D22" s="16" t="s">
        <v>311</v>
      </c>
      <c r="E22" s="15" t="s">
        <v>72</v>
      </c>
      <c r="F22" s="15" t="s">
        <v>34</v>
      </c>
      <c r="G22" s="15" t="s">
        <v>35</v>
      </c>
      <c r="H22" s="13">
        <v>7.25</v>
      </c>
      <c r="I22" s="15" t="s">
        <v>38</v>
      </c>
      <c r="J22" s="17" t="s">
        <v>44</v>
      </c>
      <c r="K22" s="18">
        <v>2110000</v>
      </c>
      <c r="L22" s="31">
        <v>1</v>
      </c>
      <c r="M22" s="28">
        <f t="shared" si="0"/>
        <v>2110000</v>
      </c>
      <c r="N22" s="15"/>
    </row>
    <row r="23" spans="1:14" s="8" customFormat="1" ht="23.25" customHeight="1">
      <c r="A23" s="15" t="s">
        <v>83</v>
      </c>
      <c r="B23" s="15" t="s">
        <v>286</v>
      </c>
      <c r="C23" s="16" t="s">
        <v>287</v>
      </c>
      <c r="D23" s="16" t="s">
        <v>288</v>
      </c>
      <c r="E23" s="15" t="s">
        <v>289</v>
      </c>
      <c r="F23" s="15" t="s">
        <v>34</v>
      </c>
      <c r="G23" s="15" t="s">
        <v>35</v>
      </c>
      <c r="H23" s="13">
        <v>7.5</v>
      </c>
      <c r="I23" s="15" t="s">
        <v>36</v>
      </c>
      <c r="J23" s="17" t="s">
        <v>44</v>
      </c>
      <c r="K23" s="18">
        <v>2110000</v>
      </c>
      <c r="L23" s="31">
        <v>1</v>
      </c>
      <c r="M23" s="28">
        <f t="shared" si="0"/>
        <v>2110000</v>
      </c>
      <c r="N23" s="15"/>
    </row>
    <row r="24" spans="1:14" s="8" customFormat="1" ht="23.25" customHeight="1">
      <c r="A24" s="15" t="s">
        <v>79</v>
      </c>
      <c r="B24" s="15" t="s">
        <v>295</v>
      </c>
      <c r="C24" s="16" t="s">
        <v>296</v>
      </c>
      <c r="D24" s="16" t="s">
        <v>99</v>
      </c>
      <c r="E24" s="15" t="s">
        <v>297</v>
      </c>
      <c r="F24" s="15" t="s">
        <v>34</v>
      </c>
      <c r="G24" s="15" t="s">
        <v>35</v>
      </c>
      <c r="H24" s="13">
        <v>7.375</v>
      </c>
      <c r="I24" s="15" t="s">
        <v>36</v>
      </c>
      <c r="J24" s="17" t="s">
        <v>44</v>
      </c>
      <c r="K24" s="18">
        <v>2110000</v>
      </c>
      <c r="L24" s="31">
        <v>1</v>
      </c>
      <c r="M24" s="28">
        <f t="shared" si="0"/>
        <v>2110000</v>
      </c>
      <c r="N24" s="15"/>
    </row>
    <row r="25" spans="1:14" s="8" customFormat="1" ht="23.25" customHeight="1">
      <c r="A25" s="15" t="s">
        <v>97</v>
      </c>
      <c r="B25" s="15" t="s">
        <v>255</v>
      </c>
      <c r="C25" s="16" t="s">
        <v>256</v>
      </c>
      <c r="D25" s="16" t="s">
        <v>257</v>
      </c>
      <c r="E25" s="15" t="s">
        <v>258</v>
      </c>
      <c r="F25" s="15" t="s">
        <v>34</v>
      </c>
      <c r="G25" s="15" t="s">
        <v>35</v>
      </c>
      <c r="H25" s="13">
        <v>7.75</v>
      </c>
      <c r="I25" s="15" t="s">
        <v>42</v>
      </c>
      <c r="J25" s="17" t="s">
        <v>44</v>
      </c>
      <c r="K25" s="18">
        <v>2710000</v>
      </c>
      <c r="L25" s="31">
        <v>1</v>
      </c>
      <c r="M25" s="28">
        <f t="shared" si="0"/>
        <v>2710000</v>
      </c>
      <c r="N25" s="15"/>
    </row>
    <row r="26" spans="1:14" s="8" customFormat="1" ht="23.25" customHeight="1">
      <c r="A26" s="15" t="s">
        <v>67</v>
      </c>
      <c r="B26" s="15" t="s">
        <v>278</v>
      </c>
      <c r="C26" s="16" t="s">
        <v>279</v>
      </c>
      <c r="D26" s="16" t="s">
        <v>193</v>
      </c>
      <c r="E26" s="15" t="s">
        <v>280</v>
      </c>
      <c r="F26" s="15" t="s">
        <v>34</v>
      </c>
      <c r="G26" s="15" t="s">
        <v>35</v>
      </c>
      <c r="H26" s="13">
        <v>7.5625</v>
      </c>
      <c r="I26" s="15" t="s">
        <v>46</v>
      </c>
      <c r="J26" s="17" t="s">
        <v>44</v>
      </c>
      <c r="K26" s="18">
        <v>2110000</v>
      </c>
      <c r="L26" s="31">
        <v>1</v>
      </c>
      <c r="M26" s="28">
        <f t="shared" si="0"/>
        <v>2110000</v>
      </c>
      <c r="N26" s="15"/>
    </row>
    <row r="27" spans="1:14" s="8" customFormat="1" ht="23.25" customHeight="1">
      <c r="A27" s="15" t="s">
        <v>84</v>
      </c>
      <c r="B27" s="15" t="s">
        <v>298</v>
      </c>
      <c r="C27" s="16" t="s">
        <v>98</v>
      </c>
      <c r="D27" s="16" t="s">
        <v>96</v>
      </c>
      <c r="E27" s="15" t="s">
        <v>299</v>
      </c>
      <c r="F27" s="15" t="s">
        <v>34</v>
      </c>
      <c r="G27" s="15" t="s">
        <v>35</v>
      </c>
      <c r="H27" s="13">
        <v>7.3125</v>
      </c>
      <c r="I27" s="15" t="s">
        <v>42</v>
      </c>
      <c r="J27" s="17" t="s">
        <v>44</v>
      </c>
      <c r="K27" s="18">
        <v>2110000</v>
      </c>
      <c r="L27" s="31">
        <v>1</v>
      </c>
      <c r="M27" s="28">
        <f t="shared" si="0"/>
        <v>2110000</v>
      </c>
      <c r="N27" s="15"/>
    </row>
    <row r="28" spans="1:14" s="8" customFormat="1" ht="23.25" customHeight="1">
      <c r="A28" s="15" t="s">
        <v>80</v>
      </c>
      <c r="B28" s="15" t="s">
        <v>266</v>
      </c>
      <c r="C28" s="16" t="s">
        <v>267</v>
      </c>
      <c r="D28" s="16" t="s">
        <v>268</v>
      </c>
      <c r="E28" s="15" t="s">
        <v>269</v>
      </c>
      <c r="F28" s="15" t="s">
        <v>34</v>
      </c>
      <c r="G28" s="15" t="s">
        <v>35</v>
      </c>
      <c r="H28" s="13">
        <v>7.65</v>
      </c>
      <c r="I28" s="15" t="s">
        <v>36</v>
      </c>
      <c r="J28" s="17" t="s">
        <v>44</v>
      </c>
      <c r="K28" s="18">
        <v>2710000</v>
      </c>
      <c r="L28" s="31">
        <v>1</v>
      </c>
      <c r="M28" s="28">
        <f t="shared" si="0"/>
        <v>2710000</v>
      </c>
      <c r="N28" s="15"/>
    </row>
    <row r="29" spans="1:14" ht="23.25" customHeight="1">
      <c r="A29" s="15" t="s">
        <v>81</v>
      </c>
      <c r="B29" s="15" t="s">
        <v>229</v>
      </c>
      <c r="C29" s="16" t="s">
        <v>230</v>
      </c>
      <c r="D29" s="16" t="s">
        <v>60</v>
      </c>
      <c r="E29" s="15" t="s">
        <v>231</v>
      </c>
      <c r="F29" s="15" t="s">
        <v>41</v>
      </c>
      <c r="G29" s="15" t="s">
        <v>35</v>
      </c>
      <c r="H29" s="13">
        <v>7.8421</v>
      </c>
      <c r="I29" s="15" t="s">
        <v>36</v>
      </c>
      <c r="J29" s="17" t="s">
        <v>44</v>
      </c>
      <c r="K29" s="18">
        <v>2960000</v>
      </c>
      <c r="L29" s="31">
        <v>1</v>
      </c>
      <c r="M29" s="28">
        <f t="shared" si="0"/>
        <v>2960000</v>
      </c>
      <c r="N29" s="15"/>
    </row>
    <row r="30" spans="1:14" ht="23.25" customHeight="1">
      <c r="A30" s="15" t="s">
        <v>85</v>
      </c>
      <c r="B30" s="15" t="s">
        <v>208</v>
      </c>
      <c r="C30" s="16" t="s">
        <v>209</v>
      </c>
      <c r="D30" s="16" t="s">
        <v>210</v>
      </c>
      <c r="E30" s="15" t="s">
        <v>73</v>
      </c>
      <c r="F30" s="15" t="s">
        <v>41</v>
      </c>
      <c r="G30" s="15" t="s">
        <v>35</v>
      </c>
      <c r="H30" s="13">
        <v>7.8947</v>
      </c>
      <c r="I30" s="15" t="s">
        <v>36</v>
      </c>
      <c r="J30" s="17" t="s">
        <v>44</v>
      </c>
      <c r="K30" s="18">
        <v>2960000</v>
      </c>
      <c r="L30" s="31">
        <v>1</v>
      </c>
      <c r="M30" s="28">
        <f t="shared" si="0"/>
        <v>2960000</v>
      </c>
      <c r="N30" s="15"/>
    </row>
    <row r="31" spans="1:14" ht="23.25" customHeight="1">
      <c r="A31" s="15" t="s">
        <v>68</v>
      </c>
      <c r="B31" s="15" t="s">
        <v>132</v>
      </c>
      <c r="C31" s="16" t="s">
        <v>133</v>
      </c>
      <c r="D31" s="16" t="s">
        <v>134</v>
      </c>
      <c r="E31" s="15" t="s">
        <v>135</v>
      </c>
      <c r="F31" s="15" t="s">
        <v>41</v>
      </c>
      <c r="G31" s="15" t="s">
        <v>35</v>
      </c>
      <c r="H31" s="13">
        <v>8.4211</v>
      </c>
      <c r="I31" s="15" t="s">
        <v>38</v>
      </c>
      <c r="J31" s="17" t="s">
        <v>37</v>
      </c>
      <c r="K31" s="18">
        <v>2960000</v>
      </c>
      <c r="L31" s="30">
        <v>1.1</v>
      </c>
      <c r="M31" s="28">
        <f>K31*110%</f>
        <v>3256000.0000000005</v>
      </c>
      <c r="N31" s="15"/>
    </row>
    <row r="32" spans="1:14" ht="23.25" customHeight="1">
      <c r="A32" s="15" t="s">
        <v>100</v>
      </c>
      <c r="B32" s="15" t="s">
        <v>247</v>
      </c>
      <c r="C32" s="16" t="s">
        <v>248</v>
      </c>
      <c r="D32" s="16" t="s">
        <v>249</v>
      </c>
      <c r="E32" s="15" t="s">
        <v>250</v>
      </c>
      <c r="F32" s="15" t="s">
        <v>41</v>
      </c>
      <c r="G32" s="15" t="s">
        <v>35</v>
      </c>
      <c r="H32" s="13">
        <v>7.7895</v>
      </c>
      <c r="I32" s="15" t="s">
        <v>36</v>
      </c>
      <c r="J32" s="17" t="s">
        <v>44</v>
      </c>
      <c r="K32" s="18">
        <v>2960000</v>
      </c>
      <c r="L32" s="31">
        <v>1</v>
      </c>
      <c r="M32" s="28">
        <f>K32</f>
        <v>2960000</v>
      </c>
      <c r="N32" s="15"/>
    </row>
    <row r="33" spans="1:14" ht="23.25" customHeight="1">
      <c r="A33" s="15" t="s">
        <v>101</v>
      </c>
      <c r="B33" s="15" t="s">
        <v>263</v>
      </c>
      <c r="C33" s="16" t="s">
        <v>264</v>
      </c>
      <c r="D33" s="16" t="s">
        <v>55</v>
      </c>
      <c r="E33" s="15" t="s">
        <v>265</v>
      </c>
      <c r="F33" s="15" t="s">
        <v>41</v>
      </c>
      <c r="G33" s="15" t="s">
        <v>35</v>
      </c>
      <c r="H33" s="13">
        <v>7.6842</v>
      </c>
      <c r="I33" s="15" t="s">
        <v>36</v>
      </c>
      <c r="J33" s="17" t="s">
        <v>44</v>
      </c>
      <c r="K33" s="18">
        <v>2960000</v>
      </c>
      <c r="L33" s="31">
        <v>1</v>
      </c>
      <c r="M33" s="28">
        <f>K33</f>
        <v>2960000</v>
      </c>
      <c r="N33" s="15"/>
    </row>
    <row r="34" spans="1:14" ht="23.25" customHeight="1">
      <c r="A34" s="15" t="s">
        <v>102</v>
      </c>
      <c r="B34" s="15" t="s">
        <v>292</v>
      </c>
      <c r="C34" s="16" t="s">
        <v>293</v>
      </c>
      <c r="D34" s="16" t="s">
        <v>161</v>
      </c>
      <c r="E34" s="15" t="s">
        <v>294</v>
      </c>
      <c r="F34" s="15" t="s">
        <v>41</v>
      </c>
      <c r="G34" s="15" t="s">
        <v>35</v>
      </c>
      <c r="H34" s="13">
        <v>7.4211</v>
      </c>
      <c r="I34" s="15" t="s">
        <v>36</v>
      </c>
      <c r="J34" s="17" t="s">
        <v>44</v>
      </c>
      <c r="K34" s="18">
        <v>2960000</v>
      </c>
      <c r="L34" s="31">
        <v>1</v>
      </c>
      <c r="M34" s="28">
        <f>K34</f>
        <v>2960000</v>
      </c>
      <c r="N34" s="15"/>
    </row>
    <row r="35" spans="1:14" ht="23.25" customHeight="1">
      <c r="A35" s="15" t="s">
        <v>103</v>
      </c>
      <c r="B35" s="15" t="s">
        <v>140</v>
      </c>
      <c r="C35" s="16" t="s">
        <v>141</v>
      </c>
      <c r="D35" s="16" t="s">
        <v>142</v>
      </c>
      <c r="E35" s="15" t="s">
        <v>143</v>
      </c>
      <c r="F35" s="15" t="s">
        <v>41</v>
      </c>
      <c r="G35" s="15" t="s">
        <v>35</v>
      </c>
      <c r="H35" s="13">
        <v>8.3158</v>
      </c>
      <c r="I35" s="15" t="s">
        <v>38</v>
      </c>
      <c r="J35" s="17" t="s">
        <v>37</v>
      </c>
      <c r="K35" s="18">
        <v>2960000</v>
      </c>
      <c r="L35" s="30">
        <v>1.1</v>
      </c>
      <c r="M35" s="28">
        <f>K35*110%</f>
        <v>3256000.0000000005</v>
      </c>
      <c r="N35" s="15"/>
    </row>
    <row r="36" spans="1:14" ht="23.25" customHeight="1">
      <c r="A36" s="15" t="s">
        <v>104</v>
      </c>
      <c r="B36" s="15" t="s">
        <v>184</v>
      </c>
      <c r="C36" s="16" t="s">
        <v>185</v>
      </c>
      <c r="D36" s="16" t="s">
        <v>186</v>
      </c>
      <c r="E36" s="15" t="s">
        <v>187</v>
      </c>
      <c r="F36" s="15" t="s">
        <v>41</v>
      </c>
      <c r="G36" s="15" t="s">
        <v>35</v>
      </c>
      <c r="H36" s="13">
        <v>8.0526</v>
      </c>
      <c r="I36" s="15" t="s">
        <v>47</v>
      </c>
      <c r="J36" s="17" t="s">
        <v>44</v>
      </c>
      <c r="K36" s="18">
        <v>2960000</v>
      </c>
      <c r="L36" s="31">
        <v>1</v>
      </c>
      <c r="M36" s="28">
        <f aca="true" t="shared" si="1" ref="M36:M41">K36</f>
        <v>2960000</v>
      </c>
      <c r="N36" s="15"/>
    </row>
    <row r="37" spans="1:14" ht="23.25" customHeight="1">
      <c r="A37" s="15" t="s">
        <v>105</v>
      </c>
      <c r="B37" s="15" t="s">
        <v>274</v>
      </c>
      <c r="C37" s="16" t="s">
        <v>156</v>
      </c>
      <c r="D37" s="16" t="s">
        <v>275</v>
      </c>
      <c r="E37" s="15" t="s">
        <v>276</v>
      </c>
      <c r="F37" s="15" t="s">
        <v>41</v>
      </c>
      <c r="G37" s="15" t="s">
        <v>35</v>
      </c>
      <c r="H37" s="13">
        <v>7.5789</v>
      </c>
      <c r="I37" s="15" t="s">
        <v>36</v>
      </c>
      <c r="J37" s="17" t="s">
        <v>44</v>
      </c>
      <c r="K37" s="18">
        <v>2960000</v>
      </c>
      <c r="L37" s="31">
        <v>1</v>
      </c>
      <c r="M37" s="28">
        <f t="shared" si="1"/>
        <v>2960000</v>
      </c>
      <c r="N37" s="15"/>
    </row>
    <row r="38" spans="1:14" ht="23.25" customHeight="1">
      <c r="A38" s="15" t="s">
        <v>70</v>
      </c>
      <c r="B38" s="15" t="s">
        <v>181</v>
      </c>
      <c r="C38" s="16" t="s">
        <v>182</v>
      </c>
      <c r="D38" s="16" t="s">
        <v>51</v>
      </c>
      <c r="E38" s="15" t="s">
        <v>183</v>
      </c>
      <c r="F38" s="15" t="s">
        <v>41</v>
      </c>
      <c r="G38" s="15" t="s">
        <v>35</v>
      </c>
      <c r="H38" s="13">
        <v>8.1053</v>
      </c>
      <c r="I38" s="15" t="s">
        <v>47</v>
      </c>
      <c r="J38" s="17" t="s">
        <v>44</v>
      </c>
      <c r="K38" s="18">
        <v>2960000</v>
      </c>
      <c r="L38" s="31">
        <v>1</v>
      </c>
      <c r="M38" s="28">
        <f t="shared" si="1"/>
        <v>2960000</v>
      </c>
      <c r="N38" s="15"/>
    </row>
    <row r="39" spans="1:14" ht="23.25" customHeight="1">
      <c r="A39" s="15" t="s">
        <v>106</v>
      </c>
      <c r="B39" s="15" t="s">
        <v>232</v>
      </c>
      <c r="C39" s="16" t="s">
        <v>233</v>
      </c>
      <c r="D39" s="16" t="s">
        <v>78</v>
      </c>
      <c r="E39" s="15" t="s">
        <v>234</v>
      </c>
      <c r="F39" s="15" t="s">
        <v>41</v>
      </c>
      <c r="G39" s="15" t="s">
        <v>35</v>
      </c>
      <c r="H39" s="13">
        <v>7.8421</v>
      </c>
      <c r="I39" s="15" t="s">
        <v>47</v>
      </c>
      <c r="J39" s="17" t="s">
        <v>44</v>
      </c>
      <c r="K39" s="18">
        <v>2960000</v>
      </c>
      <c r="L39" s="31">
        <v>1</v>
      </c>
      <c r="M39" s="28">
        <f t="shared" si="1"/>
        <v>2960000</v>
      </c>
      <c r="N39" s="15"/>
    </row>
    <row r="40" spans="1:14" ht="23.25" customHeight="1">
      <c r="A40" s="15" t="s">
        <v>107</v>
      </c>
      <c r="B40" s="15" t="s">
        <v>195</v>
      </c>
      <c r="C40" s="16" t="s">
        <v>196</v>
      </c>
      <c r="D40" s="16" t="s">
        <v>99</v>
      </c>
      <c r="E40" s="15" t="s">
        <v>197</v>
      </c>
      <c r="F40" s="15" t="s">
        <v>41</v>
      </c>
      <c r="G40" s="15" t="s">
        <v>35</v>
      </c>
      <c r="H40" s="13">
        <v>7.9474</v>
      </c>
      <c r="I40" s="15" t="s">
        <v>38</v>
      </c>
      <c r="J40" s="17" t="s">
        <v>44</v>
      </c>
      <c r="K40" s="18">
        <v>2960000</v>
      </c>
      <c r="L40" s="31">
        <v>1</v>
      </c>
      <c r="M40" s="28">
        <f t="shared" si="1"/>
        <v>2960000</v>
      </c>
      <c r="N40" s="15"/>
    </row>
    <row r="41" spans="1:14" ht="23.25" customHeight="1">
      <c r="A41" s="15" t="s">
        <v>108</v>
      </c>
      <c r="B41" s="15" t="s">
        <v>211</v>
      </c>
      <c r="C41" s="16" t="s">
        <v>212</v>
      </c>
      <c r="D41" s="16" t="s">
        <v>213</v>
      </c>
      <c r="E41" s="15" t="s">
        <v>214</v>
      </c>
      <c r="F41" s="15" t="s">
        <v>41</v>
      </c>
      <c r="G41" s="15" t="s">
        <v>35</v>
      </c>
      <c r="H41" s="13">
        <v>7.8947</v>
      </c>
      <c r="I41" s="15" t="s">
        <v>36</v>
      </c>
      <c r="J41" s="17" t="s">
        <v>44</v>
      </c>
      <c r="K41" s="18">
        <v>2960000</v>
      </c>
      <c r="L41" s="31">
        <v>1</v>
      </c>
      <c r="M41" s="28">
        <f t="shared" si="1"/>
        <v>2960000</v>
      </c>
      <c r="N41" s="15"/>
    </row>
    <row r="42" spans="1:14" ht="23.25" customHeight="1">
      <c r="A42" s="15" t="s">
        <v>109</v>
      </c>
      <c r="B42" s="15" t="s">
        <v>171</v>
      </c>
      <c r="C42" s="16" t="s">
        <v>172</v>
      </c>
      <c r="D42" s="16" t="s">
        <v>96</v>
      </c>
      <c r="E42" s="15" t="s">
        <v>173</v>
      </c>
      <c r="F42" s="15" t="s">
        <v>41</v>
      </c>
      <c r="G42" s="15" t="s">
        <v>35</v>
      </c>
      <c r="H42" s="13">
        <v>8.0526</v>
      </c>
      <c r="I42" s="15" t="s">
        <v>36</v>
      </c>
      <c r="J42" s="17" t="s">
        <v>37</v>
      </c>
      <c r="K42" s="18">
        <v>2960000</v>
      </c>
      <c r="L42" s="30">
        <v>1.1</v>
      </c>
      <c r="M42" s="28">
        <f>K42*110%</f>
        <v>3256000.0000000005</v>
      </c>
      <c r="N42" s="15"/>
    </row>
    <row r="43" spans="1:14" ht="23.25" customHeight="1">
      <c r="A43" s="15" t="s">
        <v>110</v>
      </c>
      <c r="B43" s="15" t="s">
        <v>290</v>
      </c>
      <c r="C43" s="16" t="s">
        <v>65</v>
      </c>
      <c r="D43" s="16" t="s">
        <v>71</v>
      </c>
      <c r="E43" s="15" t="s">
        <v>291</v>
      </c>
      <c r="F43" s="15" t="s">
        <v>41</v>
      </c>
      <c r="G43" s="15" t="s">
        <v>35</v>
      </c>
      <c r="H43" s="13">
        <v>7.4737</v>
      </c>
      <c r="I43" s="15" t="s">
        <v>42</v>
      </c>
      <c r="J43" s="17" t="s">
        <v>44</v>
      </c>
      <c r="K43" s="18">
        <v>2960000</v>
      </c>
      <c r="L43" s="31">
        <v>1</v>
      </c>
      <c r="M43" s="28">
        <f>K43</f>
        <v>2960000</v>
      </c>
      <c r="N43" s="15"/>
    </row>
    <row r="44" spans="1:14" ht="23.25" customHeight="1">
      <c r="A44" s="15" t="s">
        <v>111</v>
      </c>
      <c r="B44" s="15" t="s">
        <v>270</v>
      </c>
      <c r="C44" s="16" t="s">
        <v>271</v>
      </c>
      <c r="D44" s="16" t="s">
        <v>272</v>
      </c>
      <c r="E44" s="15" t="s">
        <v>273</v>
      </c>
      <c r="F44" s="15" t="s">
        <v>41</v>
      </c>
      <c r="G44" s="15" t="s">
        <v>35</v>
      </c>
      <c r="H44" s="13">
        <v>7.6316</v>
      </c>
      <c r="I44" s="15" t="s">
        <v>38</v>
      </c>
      <c r="J44" s="17" t="s">
        <v>44</v>
      </c>
      <c r="K44" s="18">
        <v>2960000</v>
      </c>
      <c r="L44" s="31">
        <v>1</v>
      </c>
      <c r="M44" s="28">
        <f>K44</f>
        <v>2960000</v>
      </c>
      <c r="N44" s="15"/>
    </row>
    <row r="45" spans="1:14" ht="23.25" customHeight="1">
      <c r="A45" s="15" t="s">
        <v>112</v>
      </c>
      <c r="B45" s="15" t="s">
        <v>282</v>
      </c>
      <c r="C45" s="16" t="s">
        <v>76</v>
      </c>
      <c r="D45" s="16" t="s">
        <v>283</v>
      </c>
      <c r="E45" s="15" t="s">
        <v>284</v>
      </c>
      <c r="F45" s="15" t="s">
        <v>41</v>
      </c>
      <c r="G45" s="15" t="s">
        <v>35</v>
      </c>
      <c r="H45" s="13">
        <v>7.5263</v>
      </c>
      <c r="I45" s="15" t="s">
        <v>36</v>
      </c>
      <c r="J45" s="17" t="s">
        <v>44</v>
      </c>
      <c r="K45" s="18">
        <v>2960000</v>
      </c>
      <c r="L45" s="31">
        <v>1</v>
      </c>
      <c r="M45" s="28">
        <f>K45</f>
        <v>2960000</v>
      </c>
      <c r="N45" s="15"/>
    </row>
    <row r="46" spans="1:14" ht="23.25" customHeight="1">
      <c r="A46" s="15" t="s">
        <v>113</v>
      </c>
      <c r="B46" s="15" t="s">
        <v>174</v>
      </c>
      <c r="C46" s="16" t="s">
        <v>175</v>
      </c>
      <c r="D46" s="16" t="s">
        <v>176</v>
      </c>
      <c r="E46" s="15" t="s">
        <v>177</v>
      </c>
      <c r="F46" s="15" t="s">
        <v>40</v>
      </c>
      <c r="G46" s="15" t="s">
        <v>35</v>
      </c>
      <c r="H46" s="13">
        <v>8.0435</v>
      </c>
      <c r="I46" s="15" t="s">
        <v>36</v>
      </c>
      <c r="J46" s="17" t="s">
        <v>37</v>
      </c>
      <c r="K46" s="18">
        <v>3420000</v>
      </c>
      <c r="L46" s="30">
        <v>1.1</v>
      </c>
      <c r="M46" s="28">
        <f>K46*110%</f>
        <v>3762000.0000000005</v>
      </c>
      <c r="N46" s="15"/>
    </row>
    <row r="47" spans="1:14" ht="23.25" customHeight="1">
      <c r="A47" s="15" t="s">
        <v>114</v>
      </c>
      <c r="B47" s="15" t="s">
        <v>152</v>
      </c>
      <c r="C47" s="16" t="s">
        <v>153</v>
      </c>
      <c r="D47" s="16" t="s">
        <v>94</v>
      </c>
      <c r="E47" s="15" t="s">
        <v>154</v>
      </c>
      <c r="F47" s="15" t="s">
        <v>40</v>
      </c>
      <c r="G47" s="15" t="s">
        <v>35</v>
      </c>
      <c r="H47" s="13">
        <v>8.1304</v>
      </c>
      <c r="I47" s="15" t="s">
        <v>38</v>
      </c>
      <c r="J47" s="17" t="s">
        <v>37</v>
      </c>
      <c r="K47" s="18">
        <v>3420000</v>
      </c>
      <c r="L47" s="30">
        <v>1.1</v>
      </c>
      <c r="M47" s="28">
        <f>K47*110%</f>
        <v>3762000.0000000005</v>
      </c>
      <c r="N47" s="15"/>
    </row>
    <row r="48" spans="1:14" ht="23.25" customHeight="1">
      <c r="A48" s="15" t="s">
        <v>115</v>
      </c>
      <c r="B48" s="15" t="s">
        <v>235</v>
      </c>
      <c r="C48" s="16" t="s">
        <v>236</v>
      </c>
      <c r="D48" s="16" t="s">
        <v>94</v>
      </c>
      <c r="E48" s="15" t="s">
        <v>154</v>
      </c>
      <c r="F48" s="15" t="s">
        <v>40</v>
      </c>
      <c r="G48" s="15" t="s">
        <v>35</v>
      </c>
      <c r="H48" s="13">
        <v>7.8261</v>
      </c>
      <c r="I48" s="15" t="s">
        <v>38</v>
      </c>
      <c r="J48" s="17" t="s">
        <v>44</v>
      </c>
      <c r="K48" s="18">
        <v>3420000</v>
      </c>
      <c r="L48" s="31">
        <v>1</v>
      </c>
      <c r="M48" s="28">
        <f>K48</f>
        <v>3420000</v>
      </c>
      <c r="N48" s="15"/>
    </row>
    <row r="49" spans="1:14" ht="23.25" customHeight="1">
      <c r="A49" s="15" t="s">
        <v>86</v>
      </c>
      <c r="B49" s="15" t="s">
        <v>237</v>
      </c>
      <c r="C49" s="16" t="s">
        <v>238</v>
      </c>
      <c r="D49" s="16" t="s">
        <v>239</v>
      </c>
      <c r="E49" s="15" t="s">
        <v>240</v>
      </c>
      <c r="F49" s="15" t="s">
        <v>40</v>
      </c>
      <c r="G49" s="15" t="s">
        <v>35</v>
      </c>
      <c r="H49" s="13">
        <v>7.8261</v>
      </c>
      <c r="I49" s="15" t="s">
        <v>42</v>
      </c>
      <c r="J49" s="17" t="s">
        <v>44</v>
      </c>
      <c r="K49" s="18">
        <v>3420000</v>
      </c>
      <c r="L49" s="31">
        <v>1</v>
      </c>
      <c r="M49" s="28">
        <f>K49</f>
        <v>3420000</v>
      </c>
      <c r="N49" s="15"/>
    </row>
    <row r="50" spans="1:14" ht="23.25" customHeight="1">
      <c r="A50" s="15" t="s">
        <v>116</v>
      </c>
      <c r="B50" s="15" t="s">
        <v>136</v>
      </c>
      <c r="C50" s="16" t="s">
        <v>137</v>
      </c>
      <c r="D50" s="16" t="s">
        <v>138</v>
      </c>
      <c r="E50" s="15" t="s">
        <v>139</v>
      </c>
      <c r="F50" s="15" t="s">
        <v>40</v>
      </c>
      <c r="G50" s="15" t="s">
        <v>35</v>
      </c>
      <c r="H50" s="13">
        <v>8.3478</v>
      </c>
      <c r="I50" s="15" t="s">
        <v>36</v>
      </c>
      <c r="J50" s="17" t="s">
        <v>37</v>
      </c>
      <c r="K50" s="18">
        <v>3420000</v>
      </c>
      <c r="L50" s="30">
        <v>1.1</v>
      </c>
      <c r="M50" s="28">
        <f>K50*110%</f>
        <v>3762000.0000000005</v>
      </c>
      <c r="N50" s="15"/>
    </row>
    <row r="51" spans="1:14" ht="23.25" customHeight="1">
      <c r="A51" s="15" t="s">
        <v>117</v>
      </c>
      <c r="B51" s="15" t="s">
        <v>241</v>
      </c>
      <c r="C51" s="16" t="s">
        <v>242</v>
      </c>
      <c r="D51" s="16" t="s">
        <v>138</v>
      </c>
      <c r="E51" s="15" t="s">
        <v>243</v>
      </c>
      <c r="F51" s="15" t="s">
        <v>40</v>
      </c>
      <c r="G51" s="15" t="s">
        <v>35</v>
      </c>
      <c r="H51" s="13">
        <v>7.8261</v>
      </c>
      <c r="I51" s="15" t="s">
        <v>36</v>
      </c>
      <c r="J51" s="17" t="s">
        <v>44</v>
      </c>
      <c r="K51" s="18">
        <v>3420000</v>
      </c>
      <c r="L51" s="31">
        <v>1</v>
      </c>
      <c r="M51" s="28">
        <f>K51</f>
        <v>3420000</v>
      </c>
      <c r="N51" s="15"/>
    </row>
    <row r="52" spans="1:14" ht="23.25" customHeight="1">
      <c r="A52" s="15" t="s">
        <v>118</v>
      </c>
      <c r="B52" s="15" t="s">
        <v>148</v>
      </c>
      <c r="C52" s="16" t="s">
        <v>149</v>
      </c>
      <c r="D52" s="16" t="s">
        <v>150</v>
      </c>
      <c r="E52" s="15" t="s">
        <v>151</v>
      </c>
      <c r="F52" s="15" t="s">
        <v>40</v>
      </c>
      <c r="G52" s="15" t="s">
        <v>35</v>
      </c>
      <c r="H52" s="13">
        <v>8.2609</v>
      </c>
      <c r="I52" s="15" t="s">
        <v>36</v>
      </c>
      <c r="J52" s="17" t="s">
        <v>37</v>
      </c>
      <c r="K52" s="18">
        <v>3420000</v>
      </c>
      <c r="L52" s="30">
        <v>1.1</v>
      </c>
      <c r="M52" s="28">
        <f>K52*110%</f>
        <v>3762000.0000000005</v>
      </c>
      <c r="N52" s="15"/>
    </row>
    <row r="53" spans="1:14" ht="23.25" customHeight="1">
      <c r="A53" s="15" t="s">
        <v>87</v>
      </c>
      <c r="B53" s="15" t="s">
        <v>218</v>
      </c>
      <c r="C53" s="16" t="s">
        <v>219</v>
      </c>
      <c r="D53" s="16" t="s">
        <v>150</v>
      </c>
      <c r="E53" s="15" t="s">
        <v>220</v>
      </c>
      <c r="F53" s="15" t="s">
        <v>40</v>
      </c>
      <c r="G53" s="15" t="s">
        <v>35</v>
      </c>
      <c r="H53" s="13">
        <v>7.8696</v>
      </c>
      <c r="I53" s="15" t="s">
        <v>38</v>
      </c>
      <c r="J53" s="17" t="s">
        <v>44</v>
      </c>
      <c r="K53" s="18">
        <v>3420000</v>
      </c>
      <c r="L53" s="31">
        <v>1</v>
      </c>
      <c r="M53" s="28">
        <f>K53</f>
        <v>3420000</v>
      </c>
      <c r="N53" s="15"/>
    </row>
    <row r="54" spans="1:14" ht="23.25" customHeight="1">
      <c r="A54" s="15" t="s">
        <v>88</v>
      </c>
      <c r="B54" s="15" t="s">
        <v>225</v>
      </c>
      <c r="C54" s="16" t="s">
        <v>226</v>
      </c>
      <c r="D54" s="16" t="s">
        <v>227</v>
      </c>
      <c r="E54" s="15" t="s">
        <v>228</v>
      </c>
      <c r="F54" s="15" t="s">
        <v>40</v>
      </c>
      <c r="G54" s="15" t="s">
        <v>35</v>
      </c>
      <c r="H54" s="13">
        <v>7.8696</v>
      </c>
      <c r="I54" s="15" t="s">
        <v>52</v>
      </c>
      <c r="J54" s="17" t="s">
        <v>44</v>
      </c>
      <c r="K54" s="18">
        <v>3420000</v>
      </c>
      <c r="L54" s="31">
        <v>1</v>
      </c>
      <c r="M54" s="28">
        <f>K54</f>
        <v>3420000</v>
      </c>
      <c r="N54" s="15"/>
    </row>
    <row r="55" spans="1:14" ht="23.25" customHeight="1">
      <c r="A55" s="15" t="s">
        <v>119</v>
      </c>
      <c r="B55" s="15" t="s">
        <v>159</v>
      </c>
      <c r="C55" s="16" t="s">
        <v>160</v>
      </c>
      <c r="D55" s="16" t="s">
        <v>161</v>
      </c>
      <c r="E55" s="15" t="s">
        <v>162</v>
      </c>
      <c r="F55" s="15" t="s">
        <v>40</v>
      </c>
      <c r="G55" s="15" t="s">
        <v>35</v>
      </c>
      <c r="H55" s="13">
        <v>8.087</v>
      </c>
      <c r="I55" s="15" t="s">
        <v>38</v>
      </c>
      <c r="J55" s="17" t="s">
        <v>37</v>
      </c>
      <c r="K55" s="18">
        <v>3420000</v>
      </c>
      <c r="L55" s="30">
        <v>1.1</v>
      </c>
      <c r="M55" s="28">
        <f>K55*110%</f>
        <v>3762000.0000000005</v>
      </c>
      <c r="N55" s="15"/>
    </row>
    <row r="56" spans="1:14" ht="23.25" customHeight="1">
      <c r="A56" s="15" t="s">
        <v>90</v>
      </c>
      <c r="B56" s="15" t="s">
        <v>221</v>
      </c>
      <c r="C56" s="16" t="s">
        <v>206</v>
      </c>
      <c r="D56" s="16" t="s">
        <v>49</v>
      </c>
      <c r="E56" s="15" t="s">
        <v>204</v>
      </c>
      <c r="F56" s="15" t="s">
        <v>40</v>
      </c>
      <c r="G56" s="15" t="s">
        <v>35</v>
      </c>
      <c r="H56" s="13">
        <v>7.8696</v>
      </c>
      <c r="I56" s="15" t="s">
        <v>45</v>
      </c>
      <c r="J56" s="17" t="s">
        <v>44</v>
      </c>
      <c r="K56" s="18">
        <v>3420000</v>
      </c>
      <c r="L56" s="31">
        <v>1</v>
      </c>
      <c r="M56" s="28">
        <f>K56</f>
        <v>3420000</v>
      </c>
      <c r="N56" s="15"/>
    </row>
    <row r="57" spans="1:14" ht="23.25" customHeight="1">
      <c r="A57" s="15" t="s">
        <v>92</v>
      </c>
      <c r="B57" s="15" t="s">
        <v>155</v>
      </c>
      <c r="C57" s="16" t="s">
        <v>156</v>
      </c>
      <c r="D57" s="16" t="s">
        <v>157</v>
      </c>
      <c r="E57" s="15" t="s">
        <v>158</v>
      </c>
      <c r="F57" s="15" t="s">
        <v>40</v>
      </c>
      <c r="G57" s="15" t="s">
        <v>35</v>
      </c>
      <c r="H57" s="13">
        <v>8.1304</v>
      </c>
      <c r="I57" s="15" t="s">
        <v>38</v>
      </c>
      <c r="J57" s="17" t="s">
        <v>37</v>
      </c>
      <c r="K57" s="18">
        <v>3420000</v>
      </c>
      <c r="L57" s="30">
        <v>1.1</v>
      </c>
      <c r="M57" s="28">
        <f>K57*110%</f>
        <v>3762000.0000000005</v>
      </c>
      <c r="N57" s="15"/>
    </row>
    <row r="58" spans="1:14" ht="23.25" customHeight="1">
      <c r="A58" s="15" t="s">
        <v>120</v>
      </c>
      <c r="B58" s="15" t="s">
        <v>178</v>
      </c>
      <c r="C58" s="16" t="s">
        <v>164</v>
      </c>
      <c r="D58" s="16" t="s">
        <v>179</v>
      </c>
      <c r="E58" s="15" t="s">
        <v>180</v>
      </c>
      <c r="F58" s="15" t="s">
        <v>40</v>
      </c>
      <c r="G58" s="15" t="s">
        <v>35</v>
      </c>
      <c r="H58" s="13">
        <v>8.3043</v>
      </c>
      <c r="I58" s="15" t="s">
        <v>52</v>
      </c>
      <c r="J58" s="17" t="s">
        <v>44</v>
      </c>
      <c r="K58" s="18">
        <v>3420000</v>
      </c>
      <c r="L58" s="31">
        <v>1</v>
      </c>
      <c r="M58" s="28">
        <f>K58</f>
        <v>3420000</v>
      </c>
      <c r="N58" s="15"/>
    </row>
    <row r="59" spans="1:14" ht="23.25" customHeight="1">
      <c r="A59" s="15" t="s">
        <v>121</v>
      </c>
      <c r="B59" s="15" t="s">
        <v>144</v>
      </c>
      <c r="C59" s="16" t="s">
        <v>145</v>
      </c>
      <c r="D59" s="16" t="s">
        <v>146</v>
      </c>
      <c r="E59" s="15" t="s">
        <v>147</v>
      </c>
      <c r="F59" s="15" t="s">
        <v>40</v>
      </c>
      <c r="G59" s="15" t="s">
        <v>35</v>
      </c>
      <c r="H59" s="13">
        <v>8.2609</v>
      </c>
      <c r="I59" s="15" t="s">
        <v>38</v>
      </c>
      <c r="J59" s="17" t="s">
        <v>37</v>
      </c>
      <c r="K59" s="18">
        <v>3420000</v>
      </c>
      <c r="L59" s="30">
        <v>1.1</v>
      </c>
      <c r="M59" s="28">
        <f>K59*110%</f>
        <v>3762000.0000000005</v>
      </c>
      <c r="N59" s="15"/>
    </row>
    <row r="60" spans="1:14" ht="23.25" customHeight="1">
      <c r="A60" s="15" t="s">
        <v>122</v>
      </c>
      <c r="B60" s="15" t="s">
        <v>205</v>
      </c>
      <c r="C60" s="16" t="s">
        <v>206</v>
      </c>
      <c r="D60" s="16" t="s">
        <v>207</v>
      </c>
      <c r="E60" s="15" t="s">
        <v>204</v>
      </c>
      <c r="F60" s="15" t="s">
        <v>40</v>
      </c>
      <c r="G60" s="15" t="s">
        <v>35</v>
      </c>
      <c r="H60" s="13">
        <v>7.913</v>
      </c>
      <c r="I60" s="15" t="s">
        <v>36</v>
      </c>
      <c r="J60" s="17" t="s">
        <v>44</v>
      </c>
      <c r="K60" s="18">
        <v>3420000</v>
      </c>
      <c r="L60" s="31">
        <v>1</v>
      </c>
      <c r="M60" s="28">
        <f>K60</f>
        <v>3420000</v>
      </c>
      <c r="N60" s="15"/>
    </row>
    <row r="61" spans="1:14" ht="23.25" customHeight="1">
      <c r="A61" s="15" t="s">
        <v>93</v>
      </c>
      <c r="B61" s="15" t="s">
        <v>188</v>
      </c>
      <c r="C61" s="16" t="s">
        <v>189</v>
      </c>
      <c r="D61" s="16" t="s">
        <v>95</v>
      </c>
      <c r="E61" s="15" t="s">
        <v>190</v>
      </c>
      <c r="F61" s="15" t="s">
        <v>40</v>
      </c>
      <c r="G61" s="15" t="s">
        <v>35</v>
      </c>
      <c r="H61" s="13">
        <v>8.0435</v>
      </c>
      <c r="I61" s="15" t="s">
        <v>52</v>
      </c>
      <c r="J61" s="17" t="s">
        <v>44</v>
      </c>
      <c r="K61" s="18">
        <v>3420000</v>
      </c>
      <c r="L61" s="31">
        <v>1</v>
      </c>
      <c r="M61" s="28">
        <f>K61</f>
        <v>3420000</v>
      </c>
      <c r="N61" s="15"/>
    </row>
    <row r="62" spans="1:14" ht="23.25" customHeight="1">
      <c r="A62" s="15" t="s">
        <v>123</v>
      </c>
      <c r="B62" s="15" t="s">
        <v>201</v>
      </c>
      <c r="C62" s="16" t="s">
        <v>202</v>
      </c>
      <c r="D62" s="16" t="s">
        <v>203</v>
      </c>
      <c r="E62" s="15" t="s">
        <v>204</v>
      </c>
      <c r="F62" s="15" t="s">
        <v>40</v>
      </c>
      <c r="G62" s="15" t="s">
        <v>35</v>
      </c>
      <c r="H62" s="13">
        <v>7.913</v>
      </c>
      <c r="I62" s="15" t="s">
        <v>38</v>
      </c>
      <c r="J62" s="17" t="s">
        <v>44</v>
      </c>
      <c r="K62" s="18">
        <v>3420000</v>
      </c>
      <c r="L62" s="31">
        <v>1</v>
      </c>
      <c r="M62" s="28">
        <f>K62</f>
        <v>3420000</v>
      </c>
      <c r="N62" s="15"/>
    </row>
    <row r="63" spans="1:14" ht="23.25" customHeight="1">
      <c r="A63" s="15" t="s">
        <v>124</v>
      </c>
      <c r="B63" s="15" t="s">
        <v>163</v>
      </c>
      <c r="C63" s="16" t="s">
        <v>164</v>
      </c>
      <c r="D63" s="16" t="s">
        <v>165</v>
      </c>
      <c r="E63" s="15" t="s">
        <v>166</v>
      </c>
      <c r="F63" s="15" t="s">
        <v>40</v>
      </c>
      <c r="G63" s="15" t="s">
        <v>35</v>
      </c>
      <c r="H63" s="13">
        <v>8.087</v>
      </c>
      <c r="I63" s="15" t="s">
        <v>36</v>
      </c>
      <c r="J63" s="17" t="s">
        <v>37</v>
      </c>
      <c r="K63" s="18">
        <v>3420000</v>
      </c>
      <c r="L63" s="30">
        <v>1.1</v>
      </c>
      <c r="M63" s="28">
        <f>K63*110%</f>
        <v>3762000.0000000005</v>
      </c>
      <c r="N63" s="15"/>
    </row>
    <row r="64" spans="1:14" ht="23.25" customHeight="1">
      <c r="A64" s="15" t="s">
        <v>125</v>
      </c>
      <c r="B64" s="15" t="s">
        <v>191</v>
      </c>
      <c r="C64" s="16" t="s">
        <v>192</v>
      </c>
      <c r="D64" s="16" t="s">
        <v>193</v>
      </c>
      <c r="E64" s="15" t="s">
        <v>194</v>
      </c>
      <c r="F64" s="15" t="s">
        <v>40</v>
      </c>
      <c r="G64" s="15" t="s">
        <v>35</v>
      </c>
      <c r="H64" s="13">
        <v>7.9565</v>
      </c>
      <c r="I64" s="15" t="s">
        <v>36</v>
      </c>
      <c r="J64" s="17" t="s">
        <v>44</v>
      </c>
      <c r="K64" s="18">
        <v>3420000</v>
      </c>
      <c r="L64" s="31">
        <v>1</v>
      </c>
      <c r="M64" s="28">
        <f aca="true" t="shared" si="2" ref="M64:M69">K64</f>
        <v>3420000</v>
      </c>
      <c r="N64" s="15"/>
    </row>
    <row r="65" spans="1:14" ht="16.5">
      <c r="A65" s="15" t="s">
        <v>357</v>
      </c>
      <c r="B65" s="15" t="s">
        <v>244</v>
      </c>
      <c r="C65" s="16" t="s">
        <v>39</v>
      </c>
      <c r="D65" s="16" t="s">
        <v>245</v>
      </c>
      <c r="E65" s="15" t="s">
        <v>246</v>
      </c>
      <c r="F65" s="15" t="s">
        <v>40</v>
      </c>
      <c r="G65" s="15" t="s">
        <v>35</v>
      </c>
      <c r="H65" s="13">
        <v>7.8261</v>
      </c>
      <c r="I65" s="15" t="s">
        <v>36</v>
      </c>
      <c r="J65" s="17" t="s">
        <v>44</v>
      </c>
      <c r="K65" s="18">
        <v>3420000</v>
      </c>
      <c r="L65" s="31">
        <v>1</v>
      </c>
      <c r="M65" s="28">
        <f t="shared" si="2"/>
        <v>3420000</v>
      </c>
      <c r="N65" s="15"/>
    </row>
    <row r="66" spans="1:14" s="23" customFormat="1" ht="16.5">
      <c r="A66" s="15" t="s">
        <v>358</v>
      </c>
      <c r="B66" s="19" t="s">
        <v>222</v>
      </c>
      <c r="C66" s="16" t="s">
        <v>156</v>
      </c>
      <c r="D66" s="16" t="s">
        <v>223</v>
      </c>
      <c r="E66" s="19" t="s">
        <v>224</v>
      </c>
      <c r="F66" s="15" t="s">
        <v>40</v>
      </c>
      <c r="G66" s="15" t="s">
        <v>35</v>
      </c>
      <c r="H66" s="20">
        <v>7.8696</v>
      </c>
      <c r="I66" s="19" t="s">
        <v>36</v>
      </c>
      <c r="J66" s="17" t="s">
        <v>44</v>
      </c>
      <c r="K66" s="21">
        <v>3420000</v>
      </c>
      <c r="L66" s="31">
        <v>1</v>
      </c>
      <c r="M66" s="28">
        <f t="shared" si="2"/>
        <v>3420000</v>
      </c>
      <c r="N66" s="15"/>
    </row>
    <row r="67" spans="1:14" ht="16.5">
      <c r="A67" s="15" t="s">
        <v>359</v>
      </c>
      <c r="B67" s="15" t="s">
        <v>328</v>
      </c>
      <c r="C67" s="16" t="s">
        <v>329</v>
      </c>
      <c r="D67" s="16" t="s">
        <v>330</v>
      </c>
      <c r="E67" s="15" t="s">
        <v>331</v>
      </c>
      <c r="F67" s="15" t="s">
        <v>48</v>
      </c>
      <c r="G67" s="15" t="s">
        <v>35</v>
      </c>
      <c r="H67" s="13">
        <v>8</v>
      </c>
      <c r="I67" s="15" t="s">
        <v>50</v>
      </c>
      <c r="J67" s="17" t="s">
        <v>44</v>
      </c>
      <c r="K67" s="18">
        <v>1680000</v>
      </c>
      <c r="L67" s="31">
        <v>1</v>
      </c>
      <c r="M67" s="28">
        <f t="shared" si="2"/>
        <v>1680000</v>
      </c>
      <c r="N67" s="15"/>
    </row>
    <row r="68" spans="1:14" ht="16.5">
      <c r="A68" s="15" t="s">
        <v>360</v>
      </c>
      <c r="B68" s="15" t="s">
        <v>321</v>
      </c>
      <c r="C68" s="16" t="s">
        <v>322</v>
      </c>
      <c r="D68" s="16" t="s">
        <v>91</v>
      </c>
      <c r="E68" s="15" t="s">
        <v>323</v>
      </c>
      <c r="F68" s="15" t="s">
        <v>48</v>
      </c>
      <c r="G68" s="15" t="s">
        <v>35</v>
      </c>
      <c r="H68" s="13">
        <v>8.3636</v>
      </c>
      <c r="I68" s="15" t="s">
        <v>66</v>
      </c>
      <c r="J68" s="17" t="s">
        <v>44</v>
      </c>
      <c r="K68" s="18">
        <v>1680000</v>
      </c>
      <c r="L68" s="31">
        <v>1</v>
      </c>
      <c r="M68" s="28">
        <f t="shared" si="2"/>
        <v>1680000</v>
      </c>
      <c r="N68" s="15"/>
    </row>
    <row r="69" spans="1:14" ht="16.5">
      <c r="A69" s="15" t="s">
        <v>277</v>
      </c>
      <c r="B69" s="15" t="s">
        <v>336</v>
      </c>
      <c r="C69" s="16" t="s">
        <v>337</v>
      </c>
      <c r="D69" s="16" t="s">
        <v>338</v>
      </c>
      <c r="E69" s="15" t="s">
        <v>339</v>
      </c>
      <c r="F69" s="15" t="s">
        <v>48</v>
      </c>
      <c r="G69" s="15" t="s">
        <v>35</v>
      </c>
      <c r="H69" s="13">
        <v>7.9091</v>
      </c>
      <c r="I69" s="15" t="s">
        <v>36</v>
      </c>
      <c r="J69" s="17" t="s">
        <v>44</v>
      </c>
      <c r="K69" s="18">
        <v>1680000</v>
      </c>
      <c r="L69" s="31">
        <v>1</v>
      </c>
      <c r="M69" s="28">
        <f t="shared" si="2"/>
        <v>1680000</v>
      </c>
      <c r="N69" s="15"/>
    </row>
    <row r="70" spans="1:14" ht="16.5">
      <c r="A70" s="15" t="s">
        <v>361</v>
      </c>
      <c r="B70" s="15" t="s">
        <v>316</v>
      </c>
      <c r="C70" s="16" t="s">
        <v>317</v>
      </c>
      <c r="D70" s="16" t="s">
        <v>69</v>
      </c>
      <c r="E70" s="15" t="s">
        <v>318</v>
      </c>
      <c r="F70" s="15" t="s">
        <v>48</v>
      </c>
      <c r="G70" s="15" t="s">
        <v>35</v>
      </c>
      <c r="H70" s="13">
        <v>8.2727</v>
      </c>
      <c r="I70" s="15" t="s">
        <v>36</v>
      </c>
      <c r="J70" s="17" t="s">
        <v>37</v>
      </c>
      <c r="K70" s="18">
        <v>1680000</v>
      </c>
      <c r="L70" s="30">
        <v>1.1</v>
      </c>
      <c r="M70" s="28">
        <f>K70*110%</f>
        <v>1848000.0000000002</v>
      </c>
      <c r="N70" s="15"/>
    </row>
    <row r="71" spans="1:14" ht="16.5">
      <c r="A71" s="15" t="s">
        <v>281</v>
      </c>
      <c r="B71" s="15" t="s">
        <v>347</v>
      </c>
      <c r="C71" s="16" t="s">
        <v>348</v>
      </c>
      <c r="D71" s="16" t="s">
        <v>349</v>
      </c>
      <c r="E71" s="15" t="s">
        <v>350</v>
      </c>
      <c r="F71" s="15" t="s">
        <v>48</v>
      </c>
      <c r="G71" s="15" t="s">
        <v>35</v>
      </c>
      <c r="H71" s="13">
        <v>7.6364</v>
      </c>
      <c r="I71" s="15" t="s">
        <v>36</v>
      </c>
      <c r="J71" s="17" t="s">
        <v>44</v>
      </c>
      <c r="K71" s="18">
        <v>1680000</v>
      </c>
      <c r="L71" s="31">
        <v>1</v>
      </c>
      <c r="M71" s="28">
        <f aca="true" t="shared" si="3" ref="M71:M76">K71</f>
        <v>1680000</v>
      </c>
      <c r="N71" s="15"/>
    </row>
    <row r="72" spans="1:14" ht="16.5">
      <c r="A72" s="15" t="s">
        <v>362</v>
      </c>
      <c r="B72" s="15" t="s">
        <v>332</v>
      </c>
      <c r="C72" s="16" t="s">
        <v>333</v>
      </c>
      <c r="D72" s="16" t="s">
        <v>334</v>
      </c>
      <c r="E72" s="15" t="s">
        <v>335</v>
      </c>
      <c r="F72" s="15" t="s">
        <v>48</v>
      </c>
      <c r="G72" s="15" t="s">
        <v>35</v>
      </c>
      <c r="H72" s="13">
        <v>8</v>
      </c>
      <c r="I72" s="15" t="s">
        <v>46</v>
      </c>
      <c r="J72" s="17" t="s">
        <v>44</v>
      </c>
      <c r="K72" s="18">
        <v>1680000</v>
      </c>
      <c r="L72" s="31">
        <v>1</v>
      </c>
      <c r="M72" s="28">
        <f t="shared" si="3"/>
        <v>1680000</v>
      </c>
      <c r="N72" s="15"/>
    </row>
    <row r="73" spans="1:14" ht="16.5">
      <c r="A73" s="15" t="s">
        <v>363</v>
      </c>
      <c r="B73" s="15" t="s">
        <v>351</v>
      </c>
      <c r="C73" s="16" t="s">
        <v>352</v>
      </c>
      <c r="D73" s="16" t="s">
        <v>353</v>
      </c>
      <c r="E73" s="15" t="s">
        <v>240</v>
      </c>
      <c r="F73" s="15" t="s">
        <v>48</v>
      </c>
      <c r="G73" s="15" t="s">
        <v>35</v>
      </c>
      <c r="H73" s="13">
        <v>7.6364</v>
      </c>
      <c r="I73" s="15" t="s">
        <v>36</v>
      </c>
      <c r="J73" s="17" t="s">
        <v>44</v>
      </c>
      <c r="K73" s="18">
        <v>1680000</v>
      </c>
      <c r="L73" s="31">
        <v>1</v>
      </c>
      <c r="M73" s="28">
        <f t="shared" si="3"/>
        <v>1680000</v>
      </c>
      <c r="N73" s="15"/>
    </row>
    <row r="74" spans="1:14" ht="16.5">
      <c r="A74" s="15" t="s">
        <v>364</v>
      </c>
      <c r="B74" s="15" t="s">
        <v>343</v>
      </c>
      <c r="C74" s="16" t="s">
        <v>344</v>
      </c>
      <c r="D74" s="16" t="s">
        <v>345</v>
      </c>
      <c r="E74" s="15" t="s">
        <v>346</v>
      </c>
      <c r="F74" s="15" t="s">
        <v>48</v>
      </c>
      <c r="G74" s="15" t="s">
        <v>35</v>
      </c>
      <c r="H74" s="13">
        <v>7.9091</v>
      </c>
      <c r="I74" s="15" t="s">
        <v>89</v>
      </c>
      <c r="J74" s="17" t="s">
        <v>44</v>
      </c>
      <c r="K74" s="18">
        <v>1680000</v>
      </c>
      <c r="L74" s="31">
        <v>1</v>
      </c>
      <c r="M74" s="28">
        <f t="shared" si="3"/>
        <v>1680000</v>
      </c>
      <c r="N74" s="15"/>
    </row>
    <row r="75" spans="1:14" ht="16.5">
      <c r="A75" s="15" t="s">
        <v>365</v>
      </c>
      <c r="B75" s="15" t="s">
        <v>354</v>
      </c>
      <c r="C75" s="16" t="s">
        <v>355</v>
      </c>
      <c r="D75" s="16" t="s">
        <v>193</v>
      </c>
      <c r="E75" s="15" t="s">
        <v>356</v>
      </c>
      <c r="F75" s="15" t="s">
        <v>48</v>
      </c>
      <c r="G75" s="15" t="s">
        <v>35</v>
      </c>
      <c r="H75" s="13">
        <v>7.6364</v>
      </c>
      <c r="I75" s="15" t="s">
        <v>36</v>
      </c>
      <c r="J75" s="17" t="s">
        <v>44</v>
      </c>
      <c r="K75" s="18">
        <v>1680000</v>
      </c>
      <c r="L75" s="31">
        <v>1</v>
      </c>
      <c r="M75" s="28">
        <f t="shared" si="3"/>
        <v>1680000</v>
      </c>
      <c r="N75" s="15"/>
    </row>
    <row r="76" spans="1:14" ht="16.5">
      <c r="A76" s="15" t="s">
        <v>366</v>
      </c>
      <c r="B76" s="15" t="s">
        <v>340</v>
      </c>
      <c r="C76" s="16" t="s">
        <v>341</v>
      </c>
      <c r="D76" s="16" t="s">
        <v>71</v>
      </c>
      <c r="E76" s="15" t="s">
        <v>342</v>
      </c>
      <c r="F76" s="15" t="s">
        <v>48</v>
      </c>
      <c r="G76" s="15" t="s">
        <v>35</v>
      </c>
      <c r="H76" s="13">
        <v>7.9091</v>
      </c>
      <c r="I76" s="15" t="s">
        <v>47</v>
      </c>
      <c r="J76" s="17" t="s">
        <v>44</v>
      </c>
      <c r="K76" s="18">
        <v>1680000</v>
      </c>
      <c r="L76" s="31">
        <v>1</v>
      </c>
      <c r="M76" s="28">
        <f t="shared" si="3"/>
        <v>1680000</v>
      </c>
      <c r="N76" s="15"/>
    </row>
    <row r="77" spans="1:14" ht="16.5">
      <c r="A77" s="15" t="s">
        <v>285</v>
      </c>
      <c r="B77" s="15" t="s">
        <v>319</v>
      </c>
      <c r="C77" s="16" t="s">
        <v>75</v>
      </c>
      <c r="D77" s="16" t="s">
        <v>268</v>
      </c>
      <c r="E77" s="15" t="s">
        <v>320</v>
      </c>
      <c r="F77" s="15" t="s">
        <v>48</v>
      </c>
      <c r="G77" s="15" t="s">
        <v>35</v>
      </c>
      <c r="H77" s="13">
        <v>8</v>
      </c>
      <c r="I77" s="15" t="s">
        <v>36</v>
      </c>
      <c r="J77" s="17" t="s">
        <v>37</v>
      </c>
      <c r="K77" s="18">
        <v>1680000</v>
      </c>
      <c r="L77" s="30">
        <v>1.1</v>
      </c>
      <c r="M77" s="28">
        <f>K77*110%</f>
        <v>1848000.0000000002</v>
      </c>
      <c r="N77" s="15"/>
    </row>
    <row r="78" spans="1:14" ht="16.5">
      <c r="A78" s="15" t="s">
        <v>367</v>
      </c>
      <c r="B78" s="15" t="s">
        <v>324</v>
      </c>
      <c r="C78" s="16" t="s">
        <v>325</v>
      </c>
      <c r="D78" s="16" t="s">
        <v>326</v>
      </c>
      <c r="E78" s="15" t="s">
        <v>327</v>
      </c>
      <c r="F78" s="15" t="s">
        <v>48</v>
      </c>
      <c r="G78" s="15" t="s">
        <v>35</v>
      </c>
      <c r="H78" s="13">
        <v>8.1818</v>
      </c>
      <c r="I78" s="15" t="s">
        <v>304</v>
      </c>
      <c r="J78" s="17" t="s">
        <v>44</v>
      </c>
      <c r="K78" s="18">
        <v>1680000</v>
      </c>
      <c r="L78" s="31">
        <v>1</v>
      </c>
      <c r="M78" s="28">
        <f>K78</f>
        <v>1680000</v>
      </c>
      <c r="N78" s="15"/>
    </row>
    <row r="79" spans="2:14" ht="23.2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2:14" ht="23.25" customHeight="1">
      <c r="B80" s="11" t="s">
        <v>20</v>
      </c>
      <c r="C80" s="11">
        <f>COUNTIF($J$12:$J$78,"Xuất sắc")</f>
        <v>0</v>
      </c>
      <c r="D80" s="11" t="s">
        <v>21</v>
      </c>
      <c r="E80" s="11"/>
      <c r="F80" s="11"/>
      <c r="G80" s="11" t="s">
        <v>22</v>
      </c>
      <c r="H80" s="11"/>
      <c r="I80" s="11"/>
      <c r="K80" s="22">
        <f>SUM(C80:C82)</f>
        <v>67</v>
      </c>
      <c r="L80" s="14" t="s">
        <v>21</v>
      </c>
      <c r="M80" s="11"/>
      <c r="N80" s="11"/>
    </row>
    <row r="81" spans="2:14" ht="23.25" customHeight="1">
      <c r="B81" s="11" t="s">
        <v>23</v>
      </c>
      <c r="C81" s="11">
        <f>COUNTIF($J$12:$J$78,"Giỏi")</f>
        <v>16</v>
      </c>
      <c r="D81" s="11" t="s">
        <v>21</v>
      </c>
      <c r="E81" s="11"/>
      <c r="F81" s="11"/>
      <c r="G81" s="11" t="s">
        <v>24</v>
      </c>
      <c r="H81" s="11"/>
      <c r="I81" s="11"/>
      <c r="J81" s="37">
        <f>SUM(M12:M78)</f>
        <v>186334000</v>
      </c>
      <c r="K81" s="38"/>
      <c r="L81" s="14" t="s">
        <v>25</v>
      </c>
      <c r="M81" s="11"/>
      <c r="N81" s="11"/>
    </row>
    <row r="82" spans="2:14" ht="23.25" customHeight="1">
      <c r="B82" s="11" t="s">
        <v>26</v>
      </c>
      <c r="C82" s="11">
        <f>COUNTIF($J$12:$J$78,"Khá")</f>
        <v>51</v>
      </c>
      <c r="D82" s="11" t="s">
        <v>21</v>
      </c>
      <c r="E82" s="11"/>
      <c r="F82" s="11"/>
      <c r="G82" s="11" t="s">
        <v>368</v>
      </c>
      <c r="H82" s="11"/>
      <c r="I82" s="11"/>
      <c r="J82" s="11"/>
      <c r="K82" s="11"/>
      <c r="L82" s="11"/>
      <c r="M82" s="11"/>
      <c r="N82" s="11"/>
    </row>
    <row r="85" spans="10:14" ht="23.25" customHeight="1">
      <c r="J85" s="32" t="s">
        <v>27</v>
      </c>
      <c r="K85" s="32"/>
      <c r="L85" s="32"/>
      <c r="M85" s="32"/>
      <c r="N85" s="32"/>
    </row>
    <row r="86" spans="2:14" ht="23.25" customHeight="1">
      <c r="B86" s="33" t="s">
        <v>28</v>
      </c>
      <c r="C86" s="33"/>
      <c r="D86" s="4"/>
      <c r="E86" s="8"/>
      <c r="F86" s="8"/>
      <c r="G86" s="8"/>
      <c r="H86" s="8"/>
      <c r="I86" s="8"/>
      <c r="J86" s="3"/>
      <c r="K86" s="3"/>
      <c r="L86" s="3"/>
      <c r="M86" s="3"/>
      <c r="N86" s="3"/>
    </row>
    <row r="87" spans="2:14" ht="23.25" customHeight="1">
      <c r="B87" s="33" t="s">
        <v>29</v>
      </c>
      <c r="C87" s="33"/>
      <c r="D87" s="3"/>
      <c r="E87" s="8"/>
      <c r="F87" s="3" t="s">
        <v>30</v>
      </c>
      <c r="G87" s="8"/>
      <c r="H87" s="8"/>
      <c r="I87" s="8"/>
      <c r="J87" s="8"/>
      <c r="K87" s="4"/>
      <c r="L87" s="3" t="s">
        <v>31</v>
      </c>
      <c r="M87" s="4"/>
      <c r="N87" s="4"/>
    </row>
    <row r="88" spans="2:14" ht="23.25" customHeight="1">
      <c r="B88" s="8"/>
      <c r="C88" s="3"/>
      <c r="D88" s="3"/>
      <c r="E88" s="8"/>
      <c r="F88" s="3"/>
      <c r="G88" s="8"/>
      <c r="H88" s="8"/>
      <c r="I88" s="8"/>
      <c r="J88" s="8"/>
      <c r="K88" s="8"/>
      <c r="L88" s="3"/>
      <c r="M88" s="8"/>
      <c r="N88" s="8"/>
    </row>
    <row r="89" spans="2:14" ht="23.25" customHeight="1">
      <c r="B89" s="8"/>
      <c r="C89" s="3"/>
      <c r="D89" s="3"/>
      <c r="E89" s="8"/>
      <c r="F89" s="3"/>
      <c r="G89" s="8"/>
      <c r="H89" s="8"/>
      <c r="I89" s="8"/>
      <c r="J89" s="8"/>
      <c r="K89" s="8"/>
      <c r="L89" s="3"/>
      <c r="M89" s="8"/>
      <c r="N89" s="8"/>
    </row>
    <row r="90" spans="2:14" ht="23.25" customHeight="1">
      <c r="B90" s="8"/>
      <c r="C90" s="3"/>
      <c r="D90" s="3"/>
      <c r="E90" s="8"/>
      <c r="F90" s="3"/>
      <c r="G90" s="8"/>
      <c r="H90" s="8"/>
      <c r="I90" s="8"/>
      <c r="J90" s="8"/>
      <c r="K90" s="8"/>
      <c r="L90" s="3"/>
      <c r="M90" s="8"/>
      <c r="N90" s="8"/>
    </row>
    <row r="91" spans="2:14" ht="23.25" customHeight="1">
      <c r="B91" s="8"/>
      <c r="C91" s="3"/>
      <c r="D91" s="3"/>
      <c r="E91" s="8"/>
      <c r="F91" s="3"/>
      <c r="G91" s="8"/>
      <c r="H91" s="8"/>
      <c r="I91" s="8"/>
      <c r="J91" s="8"/>
      <c r="K91" s="8"/>
      <c r="L91" s="3"/>
      <c r="M91" s="8"/>
      <c r="N91" s="8"/>
    </row>
    <row r="92" spans="2:14" ht="23.25" customHeight="1">
      <c r="B92" s="33" t="s">
        <v>32</v>
      </c>
      <c r="C92" s="33"/>
      <c r="D92" s="3"/>
      <c r="E92" s="8"/>
      <c r="F92" s="3" t="s">
        <v>33</v>
      </c>
      <c r="G92" s="8"/>
      <c r="H92" s="8"/>
      <c r="I92" s="8"/>
      <c r="J92" s="8"/>
      <c r="K92" s="4"/>
      <c r="L92" s="3" t="s">
        <v>32</v>
      </c>
      <c r="M92" s="4"/>
      <c r="N92" s="4"/>
    </row>
  </sheetData>
  <autoFilter ref="A11:Q78"/>
  <mergeCells count="12">
    <mergeCell ref="B86:C86"/>
    <mergeCell ref="B87:C87"/>
    <mergeCell ref="B92:C92"/>
    <mergeCell ref="J81:K81"/>
    <mergeCell ref="A5:N5"/>
    <mergeCell ref="A6:N6"/>
    <mergeCell ref="A7:N7"/>
    <mergeCell ref="J85:N85"/>
    <mergeCell ref="A2:E2"/>
    <mergeCell ref="H2:N2"/>
    <mergeCell ref="A3:E3"/>
    <mergeCell ref="H3:N3"/>
  </mergeCells>
  <printOptions/>
  <pageMargins left="0.17" right="0.17" top="0.5" bottom="0.27" header="0.5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PhuongThao</cp:lastModifiedBy>
  <cp:lastPrinted>2013-09-26T04:53:30Z</cp:lastPrinted>
  <dcterms:created xsi:type="dcterms:W3CDTF">2013-09-26T04:28:51Z</dcterms:created>
  <dcterms:modified xsi:type="dcterms:W3CDTF">2013-09-30T09:31:47Z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AJVNCJQTK6FV-56-252</vt:lpwstr>
  </property>
  <property fmtid="{D5CDD505-2E9C-101B-9397-08002B2CF9AE}" pid="4" name="_dlc_DocIdItemGu">
    <vt:lpwstr>f1ce8521-364a-4792-812a-14960080e087</vt:lpwstr>
  </property>
  <property fmtid="{D5CDD505-2E9C-101B-9397-08002B2CF9AE}" pid="5" name="_dlc_DocIdU">
    <vt:lpwstr>http://webadmin.ou.edu.vn/ctcthssv/_layouts/DocIdRedir.aspx?ID=AJVNCJQTK6FV-56-252, AJVNCJQTK6FV-56-252</vt:lpwstr>
  </property>
</Properties>
</file>