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1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<sst xmlns="http://schemas.openxmlformats.org/spreadsheetml/2006/main" count="51" uniqueCount="40">
  <si>
    <t>TRƯỜNG ĐẠI HỌC MỞ TP.HCM</t>
  </si>
  <si>
    <t>CỘNG HOÀ XÃ HỘI CHỦ NGHĨA VIỆT NAM</t>
  </si>
  <si>
    <t>Độc lập - Tự do - Hạnh phúc</t>
  </si>
  <si>
    <t>Khoá/Ngành</t>
  </si>
  <si>
    <t>SLSV</t>
  </si>
  <si>
    <t>Học phí/1SV</t>
  </si>
  <si>
    <t>HK2</t>
  </si>
  <si>
    <t>HK3</t>
  </si>
  <si>
    <t>HK1</t>
  </si>
  <si>
    <t>Số suất HB</t>
  </si>
  <si>
    <t>XS</t>
  </si>
  <si>
    <t>G</t>
  </si>
  <si>
    <t>K</t>
  </si>
  <si>
    <t>Chênh lệch</t>
  </si>
  <si>
    <t>……</t>
  </si>
  <si>
    <t>KHOA …………………….</t>
  </si>
  <si>
    <t>BẢNG TIÊU CHÍ XÉT HỌC BỔNG KHUYẾN KHÍCH HỌC TẬP CẤP KHOA</t>
  </si>
  <si>
    <t>Tp.Hồ Chí Minh, ngày       tháng       năm 20</t>
  </si>
  <si>
    <t>LÃNH ĐẠO ĐƠN VỊ</t>
  </si>
  <si>
    <t>Tỷ lệ trích HB(5%)</t>
  </si>
  <si>
    <t>Số suất HB chuẩn</t>
  </si>
  <si>
    <t>6=(3+4+5)</t>
  </si>
  <si>
    <t>Tổng HP/1SV</t>
  </si>
  <si>
    <t>Tổng HP toàn trường</t>
  </si>
  <si>
    <t>7=6*2</t>
  </si>
  <si>
    <t>Tổng Số tiền HB</t>
  </si>
  <si>
    <t>9=8/6</t>
  </si>
  <si>
    <t>Ghi chú:</t>
  </si>
  <si>
    <t>đồng</t>
  </si>
  <si>
    <t>- B = A - cột 8: Chênh lệch của Quỹ HB nhà trường và tỷ lệ trích của Khoa</t>
  </si>
  <si>
    <t>- C = B - cột 14:</t>
  </si>
  <si>
    <t>14 = 13-8</t>
  </si>
  <si>
    <t>- Cột 13 = (Cột 10 x Cột 6 x 130%) + (Cột 11 x Cột 6 x 110%) + (Cột 12 x Cột 6 x 100%)</t>
  </si>
  <si>
    <t>- A: Quỹ học bổng nhà trường phân bổ</t>
  </si>
  <si>
    <t>- Căn cứ điểm trung bình học tập và điểm rèn luyện các Khoa xét theo thứ tự từ cao xuống thấp cho đến hết số suất HB theo kinh phí đã được phân bổ</t>
  </si>
  <si>
    <t>- C&lt;= 0; Trường hợp C chưa &lt;=0 các Khoa tiếp tục cân đối số suất HB cho đến hết phần kinh phí đã được được phân bổ</t>
  </si>
  <si>
    <t>8</t>
  </si>
  <si>
    <t>NHOA</t>
  </si>
  <si>
    <t>NGAN HANG</t>
  </si>
  <si>
    <t>TAI CHINH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</si>
</sst>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s>
  <fonts count="8">
    <font>
      <sz val="10"/>
      <name val="Arial"/>
      <family val="0"/>
    </font>
    <font>
      <sz val="8"/>
      <name val="Arial"/>
      <family val="0"/>
    </font>
    <font>
      <sz val="13"/>
      <name val="Times New Roman"/>
      <family val="1"/>
    </font>
    <font>
      <b/>
      <sz val="13"/>
      <name val="Times New Roman"/>
      <family val="1"/>
    </font>
    <font>
      <b/>
      <sz val="16"/>
      <name val="Times New Roman"/>
      <family val="1"/>
    </font>
    <font>
      <b/>
      <sz val="11"/>
      <name val="Times New Roman"/>
      <family val="1"/>
    </font>
    <font>
      <b/>
      <u val="single"/>
      <sz val="13"/>
      <name val="Times New Roman"/>
      <family val="1"/>
    </font>
    <font>
      <sz val="11"/>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3" fillId="0" borderId="1" xfId="0" applyFont="1" applyBorder="1" applyAlignment="1">
      <alignment horizontal="center"/>
    </xf>
    <xf numFmtId="0" fontId="3" fillId="0" borderId="0" xfId="0" applyFont="1" applyAlignment="1">
      <alignment horizontal="center"/>
    </xf>
    <xf numFmtId="0" fontId="2" fillId="0" borderId="1" xfId="0" applyFont="1" applyBorder="1" applyAlignment="1">
      <alignment/>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xf>
    <xf numFmtId="0" fontId="3" fillId="0" borderId="0" xfId="0" applyFont="1" applyAlignment="1">
      <alignment/>
    </xf>
    <xf numFmtId="165" fontId="2" fillId="0" borderId="0" xfId="15" applyNumberFormat="1" applyFont="1" applyAlignment="1">
      <alignment/>
    </xf>
    <xf numFmtId="165" fontId="3" fillId="0" borderId="1" xfId="15" applyNumberFormat="1" applyFont="1" applyBorder="1" applyAlignment="1">
      <alignment vertical="center" wrapText="1"/>
    </xf>
    <xf numFmtId="0" fontId="5" fillId="0" borderId="1" xfId="0" applyFont="1" applyBorder="1" applyAlignment="1">
      <alignment horizontal="center"/>
    </xf>
    <xf numFmtId="165" fontId="3" fillId="0" borderId="1" xfId="15" applyNumberFormat="1" applyFont="1" applyBorder="1" applyAlignment="1">
      <alignment horizontal="center"/>
    </xf>
    <xf numFmtId="0" fontId="7" fillId="0" borderId="1" xfId="0" applyFont="1" applyBorder="1" applyAlignment="1">
      <alignment/>
    </xf>
    <xf numFmtId="165" fontId="7" fillId="0" borderId="1" xfId="15" applyNumberFormat="1" applyFont="1" applyBorder="1" applyAlignment="1">
      <alignment/>
    </xf>
    <xf numFmtId="165" fontId="7" fillId="0" borderId="1" xfId="0" applyNumberFormat="1" applyFont="1" applyBorder="1" applyAlignment="1">
      <alignment/>
    </xf>
    <xf numFmtId="0" fontId="4" fillId="0" borderId="0" xfId="0" applyFont="1" applyAlignment="1">
      <alignment/>
    </xf>
    <xf numFmtId="165" fontId="5" fillId="0" borderId="1" xfId="15" applyNumberFormat="1" applyFont="1" applyBorder="1" applyAlignment="1">
      <alignment horizontal="center"/>
    </xf>
    <xf numFmtId="3" fontId="7" fillId="0" borderId="1" xfId="0" applyNumberFormat="1" applyFont="1" applyBorder="1" applyAlignment="1">
      <alignment/>
    </xf>
    <xf numFmtId="0" fontId="2" fillId="0" borderId="0" xfId="0" applyFont="1" applyAlignment="1" quotePrefix="1">
      <alignment/>
    </xf>
    <xf numFmtId="165" fontId="2" fillId="0" borderId="0" xfId="15" applyNumberFormat="1" applyFont="1" applyAlignment="1">
      <alignment horizontal="left"/>
    </xf>
    <xf numFmtId="165" fontId="5" fillId="0" borderId="0" xfId="15" applyNumberFormat="1" applyFont="1" applyAlignment="1">
      <alignment/>
    </xf>
    <xf numFmtId="165" fontId="5" fillId="0" borderId="0" xfId="15" applyNumberFormat="1" applyFont="1" applyAlignment="1">
      <alignment/>
    </xf>
    <xf numFmtId="0" fontId="6" fillId="0" borderId="0" xfId="0" applyFont="1" applyAlignment="1">
      <alignment/>
    </xf>
    <xf numFmtId="165" fontId="5" fillId="0" borderId="1" xfId="15" applyNumberFormat="1" applyFont="1" applyBorder="1" applyAlignment="1" quotePrefix="1">
      <alignment horizontal="center"/>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quotePrefix="1">
      <alignment horizontal="left" wrapText="1"/>
    </xf>
    <xf numFmtId="165" fontId="3" fillId="0" borderId="4" xfId="15" applyNumberFormat="1" applyFont="1" applyBorder="1" applyAlignment="1">
      <alignment horizontal="center" vertical="center" wrapText="1"/>
    </xf>
    <xf numFmtId="165" fontId="3" fillId="0" borderId="5" xfId="15" applyNumberFormat="1" applyFont="1" applyBorder="1" applyAlignment="1">
      <alignment horizontal="center" vertical="center" wrapText="1"/>
    </xf>
    <xf numFmtId="165" fontId="3" fillId="0" borderId="6" xfId="15"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65" fontId="3" fillId="0" borderId="2" xfId="15" applyNumberFormat="1" applyFont="1" applyBorder="1" applyAlignment="1">
      <alignment horizontal="center" vertical="center" wrapText="1"/>
    </xf>
    <xf numFmtId="165" fontId="3" fillId="0" borderId="3" xfId="15"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0</xdr:row>
      <xdr:rowOff>19050</xdr:rowOff>
    </xdr:from>
    <xdr:to>
      <xdr:col>13</xdr:col>
      <xdr:colOff>0</xdr:colOff>
      <xdr:row>1</xdr:row>
      <xdr:rowOff>38100</xdr:rowOff>
    </xdr:to>
    <xdr:sp>
      <xdr:nvSpPr>
        <xdr:cNvPr id="1" name="Rectangle 1"/>
        <xdr:cNvSpPr>
          <a:spLocks/>
        </xdr:cNvSpPr>
      </xdr:nvSpPr>
      <xdr:spPr>
        <a:xfrm>
          <a:off x="8258175" y="19050"/>
          <a:ext cx="6286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0" i="0" u="none" baseline="0"/>
            <a:t>Mẫu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38"/>
  <sheetViews>
    <sheetView tabSelected="1" workbookViewId="0" topLeftCell="A1">
      <selection activeCell="P9" sqref="P9"/>
    </sheetView>
  </sheetViews>
  <sheetFormatPr defaultColWidth="9.140625" defaultRowHeight="12.75"/>
  <cols>
    <col min="1" max="1" width="19.57421875" style="1" customWidth="1"/>
    <col min="2" max="2" width="4.8515625" style="1" customWidth="1"/>
    <col min="3" max="5" width="11.28125" style="9" bestFit="1" customWidth="1"/>
    <col min="6" max="6" width="14.00390625" style="9" customWidth="1"/>
    <col min="7" max="7" width="14.421875" style="9" customWidth="1"/>
    <col min="8" max="8" width="12.421875" style="9" customWidth="1"/>
    <col min="9" max="9" width="9.7109375" style="9" customWidth="1"/>
    <col min="10" max="10" width="4.28125" style="1" bestFit="1" customWidth="1"/>
    <col min="11" max="12" width="3.8515625" style="1" bestFit="1" customWidth="1"/>
    <col min="13" max="13" width="12.421875" style="1" customWidth="1"/>
    <col min="14" max="14" width="13.57421875" style="1" bestFit="1" customWidth="1"/>
    <col min="15" max="15" width="11.421875" style="1" customWidth="1"/>
    <col min="16" max="16" width="9.7109375" style="1" customWidth="1"/>
    <col min="17" max="16384" width="9.140625" style="1" customWidth="1"/>
  </cols>
  <sheetData>
    <row r="2" spans="1:14" ht="16.5">
      <c r="A2" s="28" t="s">
        <v>0</v>
      </c>
      <c r="B2" s="28"/>
      <c r="C2" s="28"/>
      <c r="D2" s="28"/>
      <c r="E2" s="28"/>
      <c r="F2" s="25" t="s">
        <v>1</v>
      </c>
      <c r="G2" s="25"/>
      <c r="H2" s="25"/>
      <c r="I2" s="25"/>
      <c r="J2" s="25"/>
      <c r="K2" s="25"/>
      <c r="L2" s="25"/>
      <c r="M2" s="25"/>
      <c r="N2" s="25"/>
    </row>
    <row r="3" spans="1:14" ht="16.5">
      <c r="A3" s="27" t="s">
        <v>15</v>
      </c>
      <c r="B3" s="27"/>
      <c r="C3" s="27"/>
      <c r="D3" s="27"/>
      <c r="E3" s="27"/>
      <c r="F3" s="27" t="s">
        <v>2</v>
      </c>
      <c r="G3" s="27"/>
      <c r="H3" s="27"/>
      <c r="I3" s="27"/>
      <c r="J3" s="27"/>
      <c r="K3" s="27"/>
      <c r="L3" s="27"/>
      <c r="M3" s="27"/>
      <c r="N3" s="27"/>
    </row>
    <row r="5" spans="1:16" ht="20.25">
      <c r="A5" s="26" t="s">
        <v>16</v>
      </c>
      <c r="B5" s="26"/>
      <c r="C5" s="26"/>
      <c r="D5" s="26"/>
      <c r="E5" s="26"/>
      <c r="F5" s="26"/>
      <c r="G5" s="26"/>
      <c r="H5" s="26"/>
      <c r="I5" s="26"/>
      <c r="J5" s="26"/>
      <c r="K5" s="26"/>
      <c r="L5" s="26"/>
      <c r="M5" s="26"/>
      <c r="N5" s="26"/>
      <c r="O5" s="16"/>
      <c r="P5" s="16"/>
    </row>
    <row r="7" spans="1:14" s="5" customFormat="1" ht="34.5" customHeight="1">
      <c r="A7" s="29" t="s">
        <v>3</v>
      </c>
      <c r="B7" s="29" t="s">
        <v>4</v>
      </c>
      <c r="C7" s="33" t="s">
        <v>5</v>
      </c>
      <c r="D7" s="34"/>
      <c r="E7" s="35"/>
      <c r="F7" s="39" t="s">
        <v>22</v>
      </c>
      <c r="G7" s="39" t="s">
        <v>23</v>
      </c>
      <c r="H7" s="39" t="s">
        <v>19</v>
      </c>
      <c r="I7" s="29" t="s">
        <v>20</v>
      </c>
      <c r="J7" s="36" t="s">
        <v>9</v>
      </c>
      <c r="K7" s="37"/>
      <c r="L7" s="38"/>
      <c r="M7" s="29" t="s">
        <v>25</v>
      </c>
      <c r="N7" s="31" t="s">
        <v>13</v>
      </c>
    </row>
    <row r="8" spans="1:14" s="5" customFormat="1" ht="28.5" customHeight="1">
      <c r="A8" s="30"/>
      <c r="B8" s="30"/>
      <c r="C8" s="10" t="s">
        <v>6</v>
      </c>
      <c r="D8" s="10" t="s">
        <v>7</v>
      </c>
      <c r="E8" s="10" t="s">
        <v>8</v>
      </c>
      <c r="F8" s="40"/>
      <c r="G8" s="40"/>
      <c r="H8" s="40"/>
      <c r="I8" s="30"/>
      <c r="J8" s="6" t="s">
        <v>10</v>
      </c>
      <c r="K8" s="6" t="s">
        <v>11</v>
      </c>
      <c r="L8" s="6" t="s">
        <v>12</v>
      </c>
      <c r="M8" s="30"/>
      <c r="N8" s="31"/>
    </row>
    <row r="9" spans="1:14" s="3" customFormat="1" ht="16.5">
      <c r="A9" s="2">
        <v>1</v>
      </c>
      <c r="B9" s="2">
        <v>2</v>
      </c>
      <c r="C9" s="12">
        <v>3</v>
      </c>
      <c r="D9" s="12">
        <v>4</v>
      </c>
      <c r="E9" s="12">
        <v>5</v>
      </c>
      <c r="F9" s="17" t="s">
        <v>21</v>
      </c>
      <c r="G9" s="17" t="s">
        <v>24</v>
      </c>
      <c r="H9" s="24" t="s">
        <v>36</v>
      </c>
      <c r="I9" s="11" t="s">
        <v>26</v>
      </c>
      <c r="J9" s="2">
        <v>10</v>
      </c>
      <c r="K9" s="2">
        <v>11</v>
      </c>
      <c r="L9" s="2">
        <v>12</v>
      </c>
      <c r="M9" s="2">
        <v>13</v>
      </c>
      <c r="N9" s="11" t="s">
        <v>31</v>
      </c>
    </row>
    <row r="10" spans="1:14" s="8" customFormat="1" ht="16.5">
      <c r="A10" s="7">
        <v>2010</v>
      </c>
      <c r="B10" s="7"/>
      <c r="C10" s="7"/>
      <c r="D10" s="7"/>
      <c r="E10" s="7"/>
      <c r="F10" s="7"/>
      <c r="G10" s="7"/>
      <c r="H10" s="7"/>
      <c r="I10" s="7"/>
      <c r="J10" s="7"/>
      <c r="K10" s="7"/>
      <c r="L10" s="7"/>
      <c r="M10" s="7"/>
      <c r="N10" s="7"/>
    </row>
    <row r="11" spans="1:14" ht="16.5">
      <c r="A11" s="4" t="s">
        <v>39</v>
      </c>
      <c r="B11" s="13">
        <v>453</v>
      </c>
      <c r="C11" s="14">
        <v>1820000</v>
      </c>
      <c r="D11" s="14">
        <v>1680000</v>
      </c>
      <c r="E11" s="14">
        <v>800000</v>
      </c>
      <c r="F11" s="14">
        <f>SUM(C11:E11)</f>
        <v>4300000</v>
      </c>
      <c r="G11" s="14">
        <f>F11*B11</f>
        <v>1947900000</v>
      </c>
      <c r="H11" s="14">
        <f>G11*5%</f>
        <v>97395000</v>
      </c>
      <c r="I11" s="13">
        <f>H11/F11</f>
        <v>22.65</v>
      </c>
      <c r="J11" s="13"/>
      <c r="K11" s="13"/>
      <c r="L11" s="13"/>
      <c r="M11" s="18">
        <f>(J11*F11*130%)+(K11*F11*110%)+(L11*F11*100%)</f>
        <v>0</v>
      </c>
      <c r="N11" s="15">
        <f>H11-M11</f>
        <v>97395000</v>
      </c>
    </row>
    <row r="12" spans="1:14" ht="16.5">
      <c r="A12" s="4" t="s">
        <v>38</v>
      </c>
      <c r="B12" s="13">
        <v>206</v>
      </c>
      <c r="C12" s="14">
        <v>1820000</v>
      </c>
      <c r="D12" s="14">
        <v>1680000</v>
      </c>
      <c r="E12" s="14">
        <v>800000</v>
      </c>
      <c r="F12" s="14">
        <f aca="true" t="shared" si="0" ref="F12:F26">SUM(C12:E12)</f>
        <v>4300000</v>
      </c>
      <c r="G12" s="14">
        <f aca="true" t="shared" si="1" ref="G12:G27">F12*B12</f>
        <v>885800000</v>
      </c>
      <c r="H12" s="14">
        <f aca="true" t="shared" si="2" ref="H12:H26">G12*5%</f>
        <v>44290000</v>
      </c>
      <c r="I12" s="13">
        <f aca="true" t="shared" si="3" ref="I12:I26">H12/F12</f>
        <v>10.3</v>
      </c>
      <c r="J12" s="13"/>
      <c r="K12" s="13">
        <v>9</v>
      </c>
      <c r="L12" s="13"/>
      <c r="M12" s="18">
        <f>(J12*F12*130%)+(K12*F12*110%)+(L12*F12*100%)</f>
        <v>42570000</v>
      </c>
      <c r="N12" s="15">
        <f>H12-M12</f>
        <v>1720000</v>
      </c>
    </row>
    <row r="13" spans="1:14" ht="16.5">
      <c r="A13" s="4" t="s">
        <v>37</v>
      </c>
      <c r="B13" s="13">
        <v>61</v>
      </c>
      <c r="C13" s="14">
        <v>1820000</v>
      </c>
      <c r="D13" s="14">
        <v>1680000</v>
      </c>
      <c r="E13" s="14">
        <v>800000</v>
      </c>
      <c r="F13" s="14">
        <f t="shared" si="0"/>
        <v>4300000</v>
      </c>
      <c r="G13" s="14">
        <f t="shared" si="1"/>
        <v>262300000</v>
      </c>
      <c r="H13" s="14">
        <f t="shared" si="2"/>
        <v>13115000</v>
      </c>
      <c r="I13" s="13">
        <f t="shared" si="3"/>
        <v>3.05</v>
      </c>
      <c r="J13" s="13"/>
      <c r="K13" s="13">
        <v>3</v>
      </c>
      <c r="L13" s="13"/>
      <c r="M13" s="18">
        <f aca="true" t="shared" si="4" ref="M13:M26">(J13*F13*130%)+(K13*F13*110%)+(L13*F13*100%)</f>
        <v>14190000.000000002</v>
      </c>
      <c r="N13" s="15">
        <f aca="true" t="shared" si="5" ref="N13:N26">H13-M13</f>
        <v>-1075000.0000000019</v>
      </c>
    </row>
    <row r="14" spans="1:14" s="8" customFormat="1" ht="16.5">
      <c r="A14" s="7">
        <v>2011</v>
      </c>
      <c r="B14" s="13"/>
      <c r="C14" s="14"/>
      <c r="D14" s="14"/>
      <c r="E14" s="14"/>
      <c r="F14" s="14"/>
      <c r="G14" s="14"/>
      <c r="H14" s="14"/>
      <c r="I14" s="13"/>
      <c r="J14" s="13"/>
      <c r="K14" s="13"/>
      <c r="L14" s="13"/>
      <c r="M14" s="18"/>
      <c r="N14" s="15"/>
    </row>
    <row r="15" spans="1:14" ht="16.5">
      <c r="A15" s="4" t="s">
        <v>14</v>
      </c>
      <c r="B15" s="13"/>
      <c r="C15" s="14"/>
      <c r="D15" s="14"/>
      <c r="E15" s="14"/>
      <c r="F15" s="14">
        <f t="shared" si="0"/>
        <v>0</v>
      </c>
      <c r="G15" s="14">
        <f t="shared" si="1"/>
        <v>0</v>
      </c>
      <c r="H15" s="14">
        <f t="shared" si="2"/>
        <v>0</v>
      </c>
      <c r="I15" s="13" t="e">
        <f t="shared" si="3"/>
        <v>#DIV/0!</v>
      </c>
      <c r="J15" s="13"/>
      <c r="K15" s="13"/>
      <c r="L15" s="13"/>
      <c r="M15" s="18">
        <f t="shared" si="4"/>
        <v>0</v>
      </c>
      <c r="N15" s="15">
        <f t="shared" si="5"/>
        <v>0</v>
      </c>
    </row>
    <row r="16" spans="1:14" ht="16.5">
      <c r="A16" s="4" t="s">
        <v>14</v>
      </c>
      <c r="B16" s="13"/>
      <c r="C16" s="14"/>
      <c r="D16" s="14"/>
      <c r="E16" s="14"/>
      <c r="F16" s="14">
        <f t="shared" si="0"/>
        <v>0</v>
      </c>
      <c r="G16" s="14">
        <f t="shared" si="1"/>
        <v>0</v>
      </c>
      <c r="H16" s="14">
        <f t="shared" si="2"/>
        <v>0</v>
      </c>
      <c r="I16" s="13" t="e">
        <f t="shared" si="3"/>
        <v>#DIV/0!</v>
      </c>
      <c r="J16" s="13"/>
      <c r="K16" s="13"/>
      <c r="L16" s="13"/>
      <c r="M16" s="18">
        <f t="shared" si="4"/>
        <v>0</v>
      </c>
      <c r="N16" s="15">
        <f t="shared" si="5"/>
        <v>0</v>
      </c>
    </row>
    <row r="17" spans="1:14" ht="16.5">
      <c r="A17" s="4" t="s">
        <v>14</v>
      </c>
      <c r="B17" s="13"/>
      <c r="C17" s="14"/>
      <c r="D17" s="14"/>
      <c r="E17" s="14"/>
      <c r="F17" s="14">
        <f t="shared" si="0"/>
        <v>0</v>
      </c>
      <c r="G17" s="14">
        <f t="shared" si="1"/>
        <v>0</v>
      </c>
      <c r="H17" s="14">
        <f t="shared" si="2"/>
        <v>0</v>
      </c>
      <c r="I17" s="13" t="e">
        <f t="shared" si="3"/>
        <v>#DIV/0!</v>
      </c>
      <c r="J17" s="13"/>
      <c r="K17" s="13"/>
      <c r="L17" s="13"/>
      <c r="M17" s="18">
        <f t="shared" si="4"/>
        <v>0</v>
      </c>
      <c r="N17" s="15">
        <f t="shared" si="5"/>
        <v>0</v>
      </c>
    </row>
    <row r="18" spans="1:14" ht="16.5">
      <c r="A18" s="4" t="s">
        <v>14</v>
      </c>
      <c r="B18" s="13"/>
      <c r="C18" s="14"/>
      <c r="D18" s="14"/>
      <c r="E18" s="14"/>
      <c r="F18" s="14">
        <f t="shared" si="0"/>
        <v>0</v>
      </c>
      <c r="G18" s="14">
        <f t="shared" si="1"/>
        <v>0</v>
      </c>
      <c r="H18" s="14">
        <f t="shared" si="2"/>
        <v>0</v>
      </c>
      <c r="I18" s="13" t="e">
        <f t="shared" si="3"/>
        <v>#DIV/0!</v>
      </c>
      <c r="J18" s="13"/>
      <c r="K18" s="13"/>
      <c r="L18" s="13"/>
      <c r="M18" s="18">
        <f t="shared" si="4"/>
        <v>0</v>
      </c>
      <c r="N18" s="15">
        <f t="shared" si="5"/>
        <v>0</v>
      </c>
    </row>
    <row r="19" spans="1:14" s="8" customFormat="1" ht="16.5">
      <c r="A19" s="7">
        <v>2012</v>
      </c>
      <c r="B19" s="13"/>
      <c r="C19" s="14"/>
      <c r="D19" s="14"/>
      <c r="E19" s="14"/>
      <c r="F19" s="14"/>
      <c r="G19" s="14"/>
      <c r="H19" s="14"/>
      <c r="I19" s="13"/>
      <c r="J19" s="13"/>
      <c r="K19" s="13"/>
      <c r="L19" s="13"/>
      <c r="M19" s="18"/>
      <c r="N19" s="15"/>
    </row>
    <row r="20" spans="1:14" ht="16.5">
      <c r="A20" s="4" t="s">
        <v>14</v>
      </c>
      <c r="B20" s="13"/>
      <c r="C20" s="14"/>
      <c r="D20" s="14"/>
      <c r="E20" s="14"/>
      <c r="F20" s="14">
        <f t="shared" si="0"/>
        <v>0</v>
      </c>
      <c r="G20" s="14">
        <f t="shared" si="1"/>
        <v>0</v>
      </c>
      <c r="H20" s="14">
        <f t="shared" si="2"/>
        <v>0</v>
      </c>
      <c r="I20" s="13" t="e">
        <f t="shared" si="3"/>
        <v>#DIV/0!</v>
      </c>
      <c r="J20" s="13"/>
      <c r="K20" s="13"/>
      <c r="L20" s="13"/>
      <c r="M20" s="18">
        <f t="shared" si="4"/>
        <v>0</v>
      </c>
      <c r="N20" s="15">
        <f t="shared" si="5"/>
        <v>0</v>
      </c>
    </row>
    <row r="21" spans="1:14" ht="16.5">
      <c r="A21" s="4" t="s">
        <v>14</v>
      </c>
      <c r="B21" s="13"/>
      <c r="C21" s="14"/>
      <c r="D21" s="14"/>
      <c r="E21" s="14"/>
      <c r="F21" s="14">
        <f t="shared" si="0"/>
        <v>0</v>
      </c>
      <c r="G21" s="14">
        <f t="shared" si="1"/>
        <v>0</v>
      </c>
      <c r="H21" s="14">
        <f t="shared" si="2"/>
        <v>0</v>
      </c>
      <c r="I21" s="13" t="e">
        <f t="shared" si="3"/>
        <v>#DIV/0!</v>
      </c>
      <c r="J21" s="13"/>
      <c r="K21" s="13"/>
      <c r="L21" s="13"/>
      <c r="M21" s="18">
        <f t="shared" si="4"/>
        <v>0</v>
      </c>
      <c r="N21" s="15">
        <f t="shared" si="5"/>
        <v>0</v>
      </c>
    </row>
    <row r="22" spans="1:14" ht="16.5">
      <c r="A22" s="4" t="s">
        <v>14</v>
      </c>
      <c r="B22" s="13"/>
      <c r="C22" s="14"/>
      <c r="D22" s="14"/>
      <c r="E22" s="14"/>
      <c r="F22" s="14">
        <f t="shared" si="0"/>
        <v>0</v>
      </c>
      <c r="G22" s="14">
        <f t="shared" si="1"/>
        <v>0</v>
      </c>
      <c r="H22" s="14">
        <f t="shared" si="2"/>
        <v>0</v>
      </c>
      <c r="I22" s="13" t="e">
        <f t="shared" si="3"/>
        <v>#DIV/0!</v>
      </c>
      <c r="J22" s="13"/>
      <c r="K22" s="13"/>
      <c r="L22" s="13"/>
      <c r="M22" s="18">
        <f t="shared" si="4"/>
        <v>0</v>
      </c>
      <c r="N22" s="15">
        <f t="shared" si="5"/>
        <v>0</v>
      </c>
    </row>
    <row r="23" spans="1:14" s="8" customFormat="1" ht="16.5">
      <c r="A23" s="7">
        <v>2013</v>
      </c>
      <c r="B23" s="13"/>
      <c r="C23" s="14"/>
      <c r="D23" s="14"/>
      <c r="E23" s="14"/>
      <c r="F23" s="14"/>
      <c r="G23" s="14"/>
      <c r="H23" s="14"/>
      <c r="I23" s="13"/>
      <c r="J23" s="13"/>
      <c r="K23" s="13"/>
      <c r="L23" s="13"/>
      <c r="M23" s="18"/>
      <c r="N23" s="15"/>
    </row>
    <row r="24" spans="1:14" ht="16.5">
      <c r="A24" s="4" t="s">
        <v>14</v>
      </c>
      <c r="B24" s="13"/>
      <c r="C24" s="14"/>
      <c r="D24" s="14"/>
      <c r="E24" s="14"/>
      <c r="F24" s="14">
        <f t="shared" si="0"/>
        <v>0</v>
      </c>
      <c r="G24" s="14">
        <f t="shared" si="1"/>
        <v>0</v>
      </c>
      <c r="H24" s="14">
        <f t="shared" si="2"/>
        <v>0</v>
      </c>
      <c r="I24" s="13" t="e">
        <f t="shared" si="3"/>
        <v>#DIV/0!</v>
      </c>
      <c r="J24" s="13"/>
      <c r="K24" s="13"/>
      <c r="L24" s="13"/>
      <c r="M24" s="18">
        <f t="shared" si="4"/>
        <v>0</v>
      </c>
      <c r="N24" s="15">
        <f t="shared" si="5"/>
        <v>0</v>
      </c>
    </row>
    <row r="25" spans="1:14" ht="16.5">
      <c r="A25" s="4" t="s">
        <v>14</v>
      </c>
      <c r="B25" s="13"/>
      <c r="C25" s="14"/>
      <c r="D25" s="14"/>
      <c r="E25" s="14"/>
      <c r="F25" s="14">
        <f t="shared" si="0"/>
        <v>0</v>
      </c>
      <c r="G25" s="14">
        <f t="shared" si="1"/>
        <v>0</v>
      </c>
      <c r="H25" s="14">
        <f t="shared" si="2"/>
        <v>0</v>
      </c>
      <c r="I25" s="13" t="e">
        <f t="shared" si="3"/>
        <v>#DIV/0!</v>
      </c>
      <c r="J25" s="13"/>
      <c r="K25" s="13"/>
      <c r="L25" s="13"/>
      <c r="M25" s="18">
        <f t="shared" si="4"/>
        <v>0</v>
      </c>
      <c r="N25" s="15">
        <f t="shared" si="5"/>
        <v>0</v>
      </c>
    </row>
    <row r="26" spans="1:14" ht="16.5">
      <c r="A26" s="4" t="s">
        <v>14</v>
      </c>
      <c r="B26" s="13"/>
      <c r="C26" s="14"/>
      <c r="D26" s="14"/>
      <c r="E26" s="14"/>
      <c r="F26" s="14">
        <f t="shared" si="0"/>
        <v>0</v>
      </c>
      <c r="G26" s="14">
        <f t="shared" si="1"/>
        <v>0</v>
      </c>
      <c r="H26" s="14">
        <f t="shared" si="2"/>
        <v>0</v>
      </c>
      <c r="I26" s="13" t="e">
        <f t="shared" si="3"/>
        <v>#DIV/0!</v>
      </c>
      <c r="J26" s="13"/>
      <c r="K26" s="13"/>
      <c r="L26" s="13"/>
      <c r="M26" s="18">
        <f t="shared" si="4"/>
        <v>0</v>
      </c>
      <c r="N26" s="15">
        <f t="shared" si="5"/>
        <v>0</v>
      </c>
    </row>
    <row r="27" spans="1:14" ht="16.5">
      <c r="A27" s="4"/>
      <c r="B27" s="13">
        <f>SUM(B11:B26)</f>
        <v>720</v>
      </c>
      <c r="C27" s="14">
        <f>SUM(C11:C26)</f>
        <v>5460000</v>
      </c>
      <c r="D27" s="14">
        <f>SUM(D11:D26)</f>
        <v>5040000</v>
      </c>
      <c r="E27" s="14">
        <f>SUM(E11:E26)</f>
        <v>2400000</v>
      </c>
      <c r="F27" s="14">
        <f>SUM(F11:F26)</f>
        <v>12900000</v>
      </c>
      <c r="G27" s="14">
        <f t="shared" si="1"/>
        <v>9288000000</v>
      </c>
      <c r="H27" s="14">
        <f>SUM(H11:H26)</f>
        <v>154800000</v>
      </c>
      <c r="I27" s="13">
        <f>H27/F27</f>
        <v>12</v>
      </c>
      <c r="J27" s="13">
        <f>SUM(J11:J26)</f>
        <v>0</v>
      </c>
      <c r="K27" s="13">
        <f>SUM(K11:K26)</f>
        <v>12</v>
      </c>
      <c r="L27" s="13">
        <f>SUM(L11:L26)</f>
        <v>0</v>
      </c>
      <c r="M27" s="18">
        <f>SUM(M11:M26)</f>
        <v>56760000</v>
      </c>
      <c r="N27" s="15">
        <f>SUM(N11:N26)</f>
        <v>98040000</v>
      </c>
    </row>
    <row r="29" spans="1:8" ht="16.5">
      <c r="A29" s="19" t="s">
        <v>33</v>
      </c>
      <c r="G29" s="21">
        <v>40000000</v>
      </c>
      <c r="H29" s="20" t="s">
        <v>28</v>
      </c>
    </row>
    <row r="30" spans="1:8" ht="16.5">
      <c r="A30" s="19" t="s">
        <v>29</v>
      </c>
      <c r="G30" s="22">
        <f>G29-H27</f>
        <v>-114800000</v>
      </c>
      <c r="H30" s="20" t="s">
        <v>28</v>
      </c>
    </row>
    <row r="31" spans="1:8" ht="16.5">
      <c r="A31" s="19" t="s">
        <v>30</v>
      </c>
      <c r="G31" s="22">
        <f>G30-N27</f>
        <v>-212840000</v>
      </c>
      <c r="H31" s="20" t="s">
        <v>28</v>
      </c>
    </row>
    <row r="32" spans="1:14" ht="16.5">
      <c r="A32" s="32" t="s">
        <v>35</v>
      </c>
      <c r="B32" s="32"/>
      <c r="C32" s="32"/>
      <c r="D32" s="32"/>
      <c r="E32" s="32"/>
      <c r="F32" s="32"/>
      <c r="G32" s="32"/>
      <c r="H32" s="32"/>
      <c r="I32" s="32"/>
      <c r="J32" s="32"/>
      <c r="K32" s="32"/>
      <c r="L32" s="32"/>
      <c r="M32" s="32"/>
      <c r="N32" s="32"/>
    </row>
    <row r="33" spans="1:14" ht="16.5">
      <c r="A33" s="32" t="s">
        <v>34</v>
      </c>
      <c r="B33" s="32"/>
      <c r="C33" s="32"/>
      <c r="D33" s="32"/>
      <c r="E33" s="32"/>
      <c r="F33" s="32"/>
      <c r="G33" s="32"/>
      <c r="H33" s="32"/>
      <c r="I33" s="32"/>
      <c r="J33" s="32"/>
      <c r="K33" s="32"/>
      <c r="L33" s="32"/>
      <c r="M33" s="32"/>
      <c r="N33" s="32"/>
    </row>
    <row r="34" ht="16.5">
      <c r="A34" s="23" t="s">
        <v>27</v>
      </c>
    </row>
    <row r="35" ht="16.5">
      <c r="A35" s="19" t="s">
        <v>32</v>
      </c>
    </row>
    <row r="37" spans="8:14" ht="16.5">
      <c r="H37" s="28" t="s">
        <v>17</v>
      </c>
      <c r="I37" s="28"/>
      <c r="J37" s="28"/>
      <c r="K37" s="28"/>
      <c r="L37" s="28"/>
      <c r="M37" s="28"/>
      <c r="N37" s="28"/>
    </row>
    <row r="38" spans="8:14" ht="16.5">
      <c r="H38" s="25" t="s">
        <v>18</v>
      </c>
      <c r="I38" s="25"/>
      <c r="J38" s="25"/>
      <c r="K38" s="25"/>
      <c r="L38" s="25"/>
      <c r="M38" s="25"/>
      <c r="N38" s="25"/>
    </row>
  </sheetData>
  <mergeCells count="19">
    <mergeCell ref="A33:N33"/>
    <mergeCell ref="A7:A8"/>
    <mergeCell ref="B7:B8"/>
    <mergeCell ref="C7:E7"/>
    <mergeCell ref="J7:L7"/>
    <mergeCell ref="G7:G8"/>
    <mergeCell ref="F7:F8"/>
    <mergeCell ref="H7:H8"/>
    <mergeCell ref="I7:I8"/>
    <mergeCell ref="H38:N38"/>
    <mergeCell ref="A5:N5"/>
    <mergeCell ref="A3:E3"/>
    <mergeCell ref="A2:E2"/>
    <mergeCell ref="F2:N2"/>
    <mergeCell ref="F3:N3"/>
    <mergeCell ref="M7:M8"/>
    <mergeCell ref="N7:N8"/>
    <mergeCell ref="A32:N32"/>
    <mergeCell ref="H37:N37"/>
  </mergeCells>
  <printOptions/>
  <pageMargins left="0.38" right="0.17" top="0.65" bottom="0.79" header="0.5" footer="0.81"/>
  <pageSetup horizontalDpi="600" verticalDpi="600" orientation="landscape" paperSize="9" r:id="rId2"/>
  <headerFooter alignWithMargins="0">
    <oddFooter>&amp;CTrang &amp;P/2</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PhuongThao</dc:creator>
  <cp:keywords/>
  <dc:description/>
  <cp:lastModifiedBy>PhuongThao</cp:lastModifiedBy>
  <cp:lastPrinted>2014-06-24T12:23:54Z</cp:lastPrinted>
  <dcterms:created xsi:type="dcterms:W3CDTF">2014-05-06T06:34:34Z</dcterms:created>
  <dcterms:modified xsi:type="dcterms:W3CDTF">2014-06-26T10:35:14Z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AJVNCJQTK6FV-56-357</vt:lpwstr>
  </property>
  <property fmtid="{D5CDD505-2E9C-101B-9397-08002B2CF9AE}" pid="4" name="_dlc_DocIdItemGu">
    <vt:lpwstr>3585235f-7998-4af3-bca3-bce948a699a7</vt:lpwstr>
  </property>
  <property fmtid="{D5CDD505-2E9C-101B-9397-08002B2CF9AE}" pid="5" name="_dlc_DocIdU">
    <vt:lpwstr>http://webadmin.ou.edu.vn/ctcthssv/_layouts/DocIdRedir.aspx?ID=AJVNCJQTK6FV-56-357, AJVNCJQTK6FV-56-357</vt:lpwstr>
  </property>
</Properties>
</file>