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970" tabRatio="837" activeTab="0"/>
  </bookViews>
  <sheets>
    <sheet name="50% tong hop" sheetId="1" r:id="rId1"/>
  </sheets>
  <definedNames>
    <definedName name="_xlnm._FilterDatabase" localSheetId="0" hidden="1">'50% tong hop'!$A$9:$P$21</definedName>
  </definedNames>
  <calcPr fullCalcOnLoad="1"/>
</workbook>
</file>

<file path=xl/sharedStrings.xml><?xml version="1.0" encoding="utf-8"?>
<sst xmlns="http://schemas.openxmlformats.org/spreadsheetml/2006/main" count="149" uniqueCount="101">
  <si>
    <t>MSSV</t>
  </si>
  <si>
    <t>X©y dùng vµ §iÖn</t>
  </si>
  <si>
    <t>Nam</t>
  </si>
  <si>
    <t>Ph­¬ng</t>
  </si>
  <si>
    <t>2011</t>
  </si>
  <si>
    <t>N÷</t>
  </si>
  <si>
    <t>Qu¶n trÞ kinh doanh</t>
  </si>
  <si>
    <t>Kinh tÕ</t>
  </si>
  <si>
    <t>Kinh tÕ vµ LuËt</t>
  </si>
  <si>
    <t>Tr­êng</t>
  </si>
  <si>
    <t>Tµi chÝnh - Ng©n hµng</t>
  </si>
  <si>
    <t>§µo t¹o ®Æc biÖt</t>
  </si>
  <si>
    <t>Thñy</t>
  </si>
  <si>
    <t>KÕ to¸n</t>
  </si>
  <si>
    <t>LuËt kinh tÕ</t>
  </si>
  <si>
    <t>6</t>
  </si>
  <si>
    <t>Con CBVC bị TNLĐ</t>
  </si>
  <si>
    <t>XHH - CTXH - §NA</t>
  </si>
  <si>
    <t>Trang</t>
  </si>
  <si>
    <t>C«ng nghÖ th«ng tin</t>
  </si>
  <si>
    <t>1154020266</t>
  </si>
  <si>
    <t>Tr­¬ng ThÞ Ngäc</t>
  </si>
  <si>
    <t>Th¬</t>
  </si>
  <si>
    <t>02/03/93</t>
  </si>
  <si>
    <t>Ng©n</t>
  </si>
  <si>
    <t>Uyªn</t>
  </si>
  <si>
    <t>X· héi häc</t>
  </si>
  <si>
    <t>1156010014</t>
  </si>
  <si>
    <t>Lª Quan</t>
  </si>
  <si>
    <t>Kh¶i</t>
  </si>
  <si>
    <t>2012</t>
  </si>
  <si>
    <t>1251020226</t>
  </si>
  <si>
    <t>NguyÔn Quang</t>
  </si>
  <si>
    <t>10/03/94</t>
  </si>
  <si>
    <t>Thu</t>
  </si>
  <si>
    <t>1254032322</t>
  </si>
  <si>
    <t>Phan Ngäc Th¶o</t>
  </si>
  <si>
    <t>30/05/94</t>
  </si>
  <si>
    <t>1254042545</t>
  </si>
  <si>
    <t>Huúnh Lª NhËt</t>
  </si>
  <si>
    <t>29/04/94</t>
  </si>
  <si>
    <t>1256012017</t>
  </si>
  <si>
    <t>NguyÔn Kim</t>
  </si>
  <si>
    <t>C­¬ng</t>
  </si>
  <si>
    <t>28/08/93</t>
  </si>
  <si>
    <t>Duy</t>
  </si>
  <si>
    <t>2013</t>
  </si>
  <si>
    <t>1351022175</t>
  </si>
  <si>
    <t>Hå Quang</t>
  </si>
  <si>
    <t>28/02/95</t>
  </si>
  <si>
    <t>1354010344</t>
  </si>
  <si>
    <t>Ph¹m ThÞ Thïy</t>
  </si>
  <si>
    <t>04/09/95</t>
  </si>
  <si>
    <t>1354050057</t>
  </si>
  <si>
    <t>Phïng ThÞ</t>
  </si>
  <si>
    <t>29/05/95</t>
  </si>
  <si>
    <t>1354060171</t>
  </si>
  <si>
    <t>TrÇn Thu</t>
  </si>
  <si>
    <t>22/02/95</t>
  </si>
  <si>
    <t>Số tiền trong 4 tháng</t>
  </si>
  <si>
    <t>Số tiền hàng tháng theo NĐ49</t>
  </si>
  <si>
    <t>Họ</t>
  </si>
  <si>
    <t>tên</t>
  </si>
  <si>
    <t>Ngày sinh</t>
  </si>
  <si>
    <t>Phái</t>
  </si>
  <si>
    <t>Ngành</t>
  </si>
  <si>
    <t>Khoa</t>
  </si>
  <si>
    <t>Khoá học</t>
  </si>
  <si>
    <t>Đối tượng</t>
  </si>
  <si>
    <t>STT</t>
  </si>
  <si>
    <t>§H</t>
  </si>
  <si>
    <t>Hệ ĐT</t>
  </si>
  <si>
    <t>CNKT C«ng tr×nh XD</t>
  </si>
  <si>
    <t>HÖ thèng th«ng tin QL</t>
  </si>
  <si>
    <t>TỔNG CỘNG</t>
  </si>
  <si>
    <t>Ghi chú:</t>
  </si>
  <si>
    <t>BỘ GIÁO DỤC VÀ ĐÀO TẠO</t>
  </si>
  <si>
    <t>TRƯỜNG ĐH MỞ TP.HCM</t>
  </si>
  <si>
    <t>CỘNG HOÀ XÃ HỘI CHỦ NGHĨA VIỆT NAM</t>
  </si>
  <si>
    <t>Độc lập - Tự do - Hạnh phúc</t>
  </si>
  <si>
    <t>(Theo NĐ49, 74 và TTLT 29, 20)</t>
  </si>
  <si>
    <t>ĐỐI TƯỢNG</t>
  </si>
  <si>
    <t>SL</t>
  </si>
  <si>
    <t>DANH SÁCH SINH VIÊN ĐƯỢC GIẢM 50% HỌC PHÍ</t>
  </si>
  <si>
    <t>MÃ ĐT</t>
  </si>
  <si>
    <t>Tạ Thị Lan Anh</t>
  </si>
  <si>
    <t>Tp.Hồ Chí Minh, ngày        tháng         năm 2014</t>
  </si>
  <si>
    <t>TRƯỞNG PHÒNG CÔNG TÁC SINH VIÊN</t>
  </si>
  <si>
    <t>KT.HIỆU TRƯỞNG</t>
  </si>
  <si>
    <t>PHÓ HIỆU TRƯỞNG/CHỦ TỊCH HĐ</t>
  </si>
  <si>
    <t>Nguyễn Thành Nhân</t>
  </si>
  <si>
    <t>Tổng cộng</t>
  </si>
  <si>
    <t>1154040528</t>
  </si>
  <si>
    <t>TrÇn Ngäc Minh</t>
  </si>
  <si>
    <t>31/08/93</t>
  </si>
  <si>
    <t>CNKT C«ng tr×nh x©y dùng</t>
  </si>
  <si>
    <t>Số tiền trong 6 tháng</t>
  </si>
  <si>
    <t>Thời gian thực hiện: Tháng 9, 10, 11, 12/2013 - Tháng 1,2,3,4,5,6/2014</t>
  </si>
  <si>
    <t>Bsung</t>
  </si>
  <si>
    <t>Ghi chú</t>
  </si>
  <si>
    <t>(Ban hành kèm theo Quyết định:  1430/QĐ-ĐHM, ngày  11 tháng  12 năm 2014)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</si>
</sst>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/mm/yy"/>
    <numFmt numFmtId="167" formatCode="[$-409]dddd\,\ mmmm\ dd\,\ yyyy"/>
  </numFmts>
  <fonts count="19">
    <font>
      <sz val="10"/>
      <name val="Arial"/>
      <family val="0"/>
    </font>
    <font>
      <sz val="10"/>
      <color indexed="8"/>
      <name val=".VnTime"/>
      <family val="2"/>
    </font>
    <font>
      <sz val="10"/>
      <color indexed="8"/>
      <name val="Arial"/>
      <family val="0"/>
    </font>
    <font>
      <sz val="10"/>
      <name val=".VnTime"/>
      <family val="2"/>
    </font>
    <font>
      <sz val="8"/>
      <name val="Tahoma"/>
      <family val="2"/>
    </font>
    <font>
      <sz val="8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u val="single"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165" fontId="6" fillId="0" borderId="0" xfId="15" applyNumberFormat="1" applyFont="1" applyAlignment="1">
      <alignment/>
    </xf>
    <xf numFmtId="0" fontId="6" fillId="0" borderId="0" xfId="0" applyFont="1" applyAlignment="1">
      <alignment/>
    </xf>
    <xf numFmtId="0" fontId="1" fillId="0" borderId="1" xfId="20" applyFont="1" applyFill="1" applyBorder="1" applyAlignment="1">
      <alignment wrapText="1"/>
      <protection/>
    </xf>
    <xf numFmtId="165" fontId="3" fillId="0" borderId="1" xfId="15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2" borderId="1" xfId="20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 wrapText="1"/>
      <protection/>
    </xf>
    <xf numFmtId="165" fontId="9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" xfId="20" applyFont="1" applyFill="1" applyBorder="1" applyAlignment="1">
      <alignment wrapText="1"/>
      <protection/>
    </xf>
    <xf numFmtId="165" fontId="3" fillId="0" borderId="1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165" fontId="13" fillId="0" borderId="0" xfId="15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1" xfId="19" applyFont="1" applyFill="1" applyBorder="1" applyAlignment="1">
      <alignment horizontal="center"/>
      <protection/>
    </xf>
    <xf numFmtId="0" fontId="17" fillId="0" borderId="1" xfId="19" applyFont="1" applyFill="1" applyBorder="1" applyAlignment="1">
      <alignment/>
      <protection/>
    </xf>
    <xf numFmtId="165" fontId="18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20" applyFont="1" applyFill="1" applyBorder="1" applyAlignment="1">
      <alignment wrapText="1"/>
      <protection/>
    </xf>
    <xf numFmtId="0" fontId="1" fillId="0" borderId="1" xfId="20" applyFont="1" applyFill="1" applyBorder="1" applyAlignment="1">
      <alignment horizontal="center" wrapText="1"/>
      <protection/>
    </xf>
    <xf numFmtId="165" fontId="1" fillId="0" borderId="1" xfId="20" applyNumberFormat="1" applyFont="1" applyFill="1" applyBorder="1" applyAlignment="1">
      <alignment wrapText="1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00%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S14" sqref="S14"/>
    </sheetView>
  </sheetViews>
  <sheetFormatPr defaultColWidth="9.140625" defaultRowHeight="12.75"/>
  <cols>
    <col min="1" max="1" width="7.00390625" style="0" customWidth="1"/>
    <col min="2" max="2" width="11.00390625" style="0" bestFit="1" customWidth="1"/>
    <col min="3" max="3" width="14.57421875" style="0" bestFit="1" customWidth="1"/>
    <col min="4" max="4" width="7.00390625" style="0" bestFit="1" customWidth="1"/>
    <col min="5" max="5" width="8.8515625" style="0" bestFit="1" customWidth="1"/>
    <col min="6" max="6" width="4.57421875" style="0" bestFit="1" customWidth="1"/>
    <col min="7" max="7" width="13.28125" style="0" customWidth="1"/>
    <col min="8" max="8" width="4.421875" style="0" customWidth="1"/>
    <col min="9" max="9" width="17.28125" style="0" bestFit="1" customWidth="1"/>
    <col min="10" max="10" width="5.7109375" style="0" customWidth="1"/>
    <col min="11" max="11" width="5.57421875" style="0" customWidth="1"/>
    <col min="12" max="12" width="8.421875" style="0" customWidth="1"/>
    <col min="13" max="13" width="9.8515625" style="0" customWidth="1"/>
    <col min="14" max="14" width="10.421875" style="0" customWidth="1"/>
    <col min="15" max="15" width="10.00390625" style="0" customWidth="1"/>
    <col min="16" max="16" width="7.421875" style="0" customWidth="1"/>
  </cols>
  <sheetData>
    <row r="1" spans="1:16" s="18" customFormat="1" ht="16.5">
      <c r="A1" s="34" t="s">
        <v>76</v>
      </c>
      <c r="B1" s="34"/>
      <c r="C1" s="34"/>
      <c r="D1" s="34"/>
      <c r="E1" s="34"/>
      <c r="F1" s="34"/>
      <c r="G1" s="34"/>
      <c r="H1" s="36" t="s">
        <v>78</v>
      </c>
      <c r="I1" s="36"/>
      <c r="J1" s="36"/>
      <c r="K1" s="36"/>
      <c r="L1" s="36"/>
      <c r="M1" s="36"/>
      <c r="N1" s="36"/>
      <c r="O1" s="36"/>
      <c r="P1" s="36"/>
    </row>
    <row r="2" spans="1:16" s="18" customFormat="1" ht="16.5">
      <c r="A2" s="35" t="s">
        <v>77</v>
      </c>
      <c r="B2" s="35"/>
      <c r="C2" s="35"/>
      <c r="D2" s="35"/>
      <c r="E2" s="35"/>
      <c r="F2" s="35"/>
      <c r="G2" s="35"/>
      <c r="H2" s="35" t="s">
        <v>79</v>
      </c>
      <c r="I2" s="35"/>
      <c r="J2" s="35"/>
      <c r="K2" s="35"/>
      <c r="L2" s="35"/>
      <c r="M2" s="35"/>
      <c r="N2" s="35"/>
      <c r="O2" s="35"/>
      <c r="P2" s="35"/>
    </row>
    <row r="3" spans="12:15" s="3" customFormat="1" ht="12.75">
      <c r="L3" s="2"/>
      <c r="M3" s="2"/>
      <c r="N3" s="2"/>
      <c r="O3" s="2"/>
    </row>
    <row r="4" spans="1:16" s="1" customFormat="1" ht="20.25">
      <c r="A4" s="40" t="s">
        <v>83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s="1" customFormat="1" ht="18.75">
      <c r="A5" s="41" t="s">
        <v>80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s="1" customFormat="1" ht="19.5">
      <c r="A6" s="42" t="s">
        <v>97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s="1" customFormat="1" ht="18.75">
      <c r="A7" s="43" t="s">
        <v>100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9" spans="1:16" s="8" customFormat="1" ht="63.75">
      <c r="A9" s="9" t="s">
        <v>69</v>
      </c>
      <c r="B9" s="9" t="s">
        <v>0</v>
      </c>
      <c r="C9" s="9" t="s">
        <v>61</v>
      </c>
      <c r="D9" s="9" t="s">
        <v>62</v>
      </c>
      <c r="E9" s="9" t="s">
        <v>63</v>
      </c>
      <c r="F9" s="9" t="s">
        <v>64</v>
      </c>
      <c r="G9" s="9" t="s">
        <v>65</v>
      </c>
      <c r="H9" s="9" t="s">
        <v>71</v>
      </c>
      <c r="I9" s="9" t="s">
        <v>66</v>
      </c>
      <c r="J9" s="9" t="s">
        <v>67</v>
      </c>
      <c r="K9" s="9" t="s">
        <v>68</v>
      </c>
      <c r="L9" s="9" t="s">
        <v>60</v>
      </c>
      <c r="M9" s="9" t="s">
        <v>59</v>
      </c>
      <c r="N9" s="9" t="s">
        <v>96</v>
      </c>
      <c r="O9" s="9" t="s">
        <v>91</v>
      </c>
      <c r="P9" s="9" t="s">
        <v>99</v>
      </c>
    </row>
    <row r="10" spans="1:16" s="1" customFormat="1" ht="12.75">
      <c r="A10" s="7">
        <v>1</v>
      </c>
      <c r="B10" s="4" t="s">
        <v>20</v>
      </c>
      <c r="C10" s="4" t="s">
        <v>21</v>
      </c>
      <c r="D10" s="4" t="s">
        <v>22</v>
      </c>
      <c r="E10" s="4" t="s">
        <v>23</v>
      </c>
      <c r="F10" s="4" t="s">
        <v>5</v>
      </c>
      <c r="G10" s="4" t="s">
        <v>7</v>
      </c>
      <c r="H10" s="4" t="s">
        <v>70</v>
      </c>
      <c r="I10" s="4" t="s">
        <v>8</v>
      </c>
      <c r="J10" s="10" t="s">
        <v>4</v>
      </c>
      <c r="K10" s="10" t="s">
        <v>15</v>
      </c>
      <c r="L10" s="5">
        <f>485000/2</f>
        <v>242500</v>
      </c>
      <c r="M10" s="5"/>
      <c r="N10" s="5">
        <f aca="true" t="shared" si="0" ref="N10:N18">L10*6</f>
        <v>1455000</v>
      </c>
      <c r="O10" s="5">
        <f>M10+N10</f>
        <v>1455000</v>
      </c>
      <c r="P10" s="6"/>
    </row>
    <row r="11" spans="1:16" s="1" customFormat="1" ht="12.75">
      <c r="A11" s="7">
        <v>2</v>
      </c>
      <c r="B11" s="4" t="s">
        <v>27</v>
      </c>
      <c r="C11" s="4" t="s">
        <v>28</v>
      </c>
      <c r="D11" s="4" t="s">
        <v>29</v>
      </c>
      <c r="E11" s="4" t="s">
        <v>23</v>
      </c>
      <c r="F11" s="4" t="s">
        <v>2</v>
      </c>
      <c r="G11" s="4" t="s">
        <v>26</v>
      </c>
      <c r="H11" s="4" t="s">
        <v>70</v>
      </c>
      <c r="I11" s="4" t="s">
        <v>17</v>
      </c>
      <c r="J11" s="10" t="s">
        <v>4</v>
      </c>
      <c r="K11" s="10" t="s">
        <v>15</v>
      </c>
      <c r="L11" s="5">
        <f>485000/2</f>
        <v>242500</v>
      </c>
      <c r="M11" s="5"/>
      <c r="N11" s="5">
        <f t="shared" si="0"/>
        <v>1455000</v>
      </c>
      <c r="O11" s="5">
        <f aca="true" t="shared" si="1" ref="O11:O20">M11+N11</f>
        <v>1455000</v>
      </c>
      <c r="P11" s="6"/>
    </row>
    <row r="12" spans="1:16" s="1" customFormat="1" ht="25.5">
      <c r="A12" s="7">
        <v>3</v>
      </c>
      <c r="B12" s="4" t="s">
        <v>35</v>
      </c>
      <c r="C12" s="4" t="s">
        <v>36</v>
      </c>
      <c r="D12" s="4" t="s">
        <v>3</v>
      </c>
      <c r="E12" s="4" t="s">
        <v>37</v>
      </c>
      <c r="F12" s="4" t="s">
        <v>5</v>
      </c>
      <c r="G12" s="4" t="s">
        <v>10</v>
      </c>
      <c r="H12" s="4" t="s">
        <v>70</v>
      </c>
      <c r="I12" s="4" t="s">
        <v>11</v>
      </c>
      <c r="J12" s="10" t="s">
        <v>30</v>
      </c>
      <c r="K12" s="10" t="s">
        <v>15</v>
      </c>
      <c r="L12" s="5">
        <f>485000/2</f>
        <v>242500</v>
      </c>
      <c r="M12" s="5"/>
      <c r="N12" s="5">
        <f t="shared" si="0"/>
        <v>1455000</v>
      </c>
      <c r="O12" s="5">
        <f t="shared" si="1"/>
        <v>1455000</v>
      </c>
      <c r="P12" s="6"/>
    </row>
    <row r="13" spans="1:16" s="1" customFormat="1" ht="25.5">
      <c r="A13" s="7">
        <v>4</v>
      </c>
      <c r="B13" s="4" t="s">
        <v>38</v>
      </c>
      <c r="C13" s="4" t="s">
        <v>39</v>
      </c>
      <c r="D13" s="4" t="s">
        <v>25</v>
      </c>
      <c r="E13" s="4" t="s">
        <v>40</v>
      </c>
      <c r="F13" s="4" t="s">
        <v>5</v>
      </c>
      <c r="G13" s="4" t="s">
        <v>10</v>
      </c>
      <c r="H13" s="4" t="s">
        <v>70</v>
      </c>
      <c r="I13" s="4" t="s">
        <v>11</v>
      </c>
      <c r="J13" s="10" t="s">
        <v>30</v>
      </c>
      <c r="K13" s="10" t="s">
        <v>15</v>
      </c>
      <c r="L13" s="5">
        <f>485000/2</f>
        <v>242500</v>
      </c>
      <c r="M13" s="5"/>
      <c r="N13" s="5">
        <f t="shared" si="0"/>
        <v>1455000</v>
      </c>
      <c r="O13" s="5">
        <f t="shared" si="1"/>
        <v>1455000</v>
      </c>
      <c r="P13" s="6"/>
    </row>
    <row r="14" spans="1:16" s="1" customFormat="1" ht="12.75">
      <c r="A14" s="7">
        <v>5</v>
      </c>
      <c r="B14" s="4" t="s">
        <v>41</v>
      </c>
      <c r="C14" s="4" t="s">
        <v>42</v>
      </c>
      <c r="D14" s="4" t="s">
        <v>43</v>
      </c>
      <c r="E14" s="4" t="s">
        <v>44</v>
      </c>
      <c r="F14" s="4" t="s">
        <v>2</v>
      </c>
      <c r="G14" s="4" t="s">
        <v>26</v>
      </c>
      <c r="H14" s="4" t="s">
        <v>70</v>
      </c>
      <c r="I14" s="4" t="s">
        <v>17</v>
      </c>
      <c r="J14" s="10" t="s">
        <v>30</v>
      </c>
      <c r="K14" s="10" t="s">
        <v>15</v>
      </c>
      <c r="L14" s="5">
        <f>485000/2</f>
        <v>242500</v>
      </c>
      <c r="M14" s="5"/>
      <c r="N14" s="5">
        <f t="shared" si="0"/>
        <v>1455000</v>
      </c>
      <c r="O14" s="5">
        <f t="shared" si="1"/>
        <v>1455000</v>
      </c>
      <c r="P14" s="6"/>
    </row>
    <row r="15" spans="1:16" s="1" customFormat="1" ht="25.5">
      <c r="A15" s="7">
        <v>6</v>
      </c>
      <c r="B15" s="4" t="s">
        <v>47</v>
      </c>
      <c r="C15" s="4" t="s">
        <v>48</v>
      </c>
      <c r="D15" s="4" t="s">
        <v>45</v>
      </c>
      <c r="E15" s="4" t="s">
        <v>49</v>
      </c>
      <c r="F15" s="4" t="s">
        <v>2</v>
      </c>
      <c r="G15" s="4" t="s">
        <v>72</v>
      </c>
      <c r="H15" s="4" t="s">
        <v>70</v>
      </c>
      <c r="I15" s="4" t="s">
        <v>1</v>
      </c>
      <c r="J15" s="10" t="s">
        <v>46</v>
      </c>
      <c r="K15" s="10" t="s">
        <v>15</v>
      </c>
      <c r="L15" s="5">
        <f>565000/2</f>
        <v>282500</v>
      </c>
      <c r="M15" s="5"/>
      <c r="N15" s="5">
        <f t="shared" si="0"/>
        <v>1695000</v>
      </c>
      <c r="O15" s="5">
        <f t="shared" si="1"/>
        <v>1695000</v>
      </c>
      <c r="P15" s="6"/>
    </row>
    <row r="16" spans="1:16" s="1" customFormat="1" ht="25.5">
      <c r="A16" s="7">
        <v>7</v>
      </c>
      <c r="B16" s="4" t="s">
        <v>50</v>
      </c>
      <c r="C16" s="4" t="s">
        <v>51</v>
      </c>
      <c r="D16" s="4" t="s">
        <v>18</v>
      </c>
      <c r="E16" s="4" t="s">
        <v>52</v>
      </c>
      <c r="F16" s="4" t="s">
        <v>5</v>
      </c>
      <c r="G16" s="4" t="s">
        <v>6</v>
      </c>
      <c r="H16" s="4" t="s">
        <v>70</v>
      </c>
      <c r="I16" s="4" t="s">
        <v>6</v>
      </c>
      <c r="J16" s="10" t="s">
        <v>46</v>
      </c>
      <c r="K16" s="10" t="s">
        <v>15</v>
      </c>
      <c r="L16" s="5">
        <f>485000/2</f>
        <v>242500</v>
      </c>
      <c r="M16" s="5"/>
      <c r="N16" s="5">
        <f t="shared" si="0"/>
        <v>1455000</v>
      </c>
      <c r="O16" s="5">
        <f t="shared" si="1"/>
        <v>1455000</v>
      </c>
      <c r="P16" s="6"/>
    </row>
    <row r="17" spans="1:16" s="1" customFormat="1" ht="25.5">
      <c r="A17" s="7">
        <v>8</v>
      </c>
      <c r="B17" s="4" t="s">
        <v>53</v>
      </c>
      <c r="C17" s="4" t="s">
        <v>54</v>
      </c>
      <c r="D17" s="4" t="s">
        <v>24</v>
      </c>
      <c r="E17" s="4" t="s">
        <v>55</v>
      </c>
      <c r="F17" s="4" t="s">
        <v>5</v>
      </c>
      <c r="G17" s="4" t="s">
        <v>73</v>
      </c>
      <c r="H17" s="4" t="s">
        <v>70</v>
      </c>
      <c r="I17" s="4" t="s">
        <v>19</v>
      </c>
      <c r="J17" s="10" t="s">
        <v>46</v>
      </c>
      <c r="K17" s="10" t="s">
        <v>15</v>
      </c>
      <c r="L17" s="5">
        <f>565000/2</f>
        <v>282500</v>
      </c>
      <c r="M17" s="5"/>
      <c r="N17" s="5">
        <f t="shared" si="0"/>
        <v>1695000</v>
      </c>
      <c r="O17" s="5">
        <f t="shared" si="1"/>
        <v>1695000</v>
      </c>
      <c r="P17" s="6"/>
    </row>
    <row r="18" spans="1:16" s="1" customFormat="1" ht="12.75">
      <c r="A18" s="7">
        <v>9</v>
      </c>
      <c r="B18" s="4" t="s">
        <v>56</v>
      </c>
      <c r="C18" s="4" t="s">
        <v>57</v>
      </c>
      <c r="D18" s="4" t="s">
        <v>12</v>
      </c>
      <c r="E18" s="4" t="s">
        <v>58</v>
      </c>
      <c r="F18" s="4" t="s">
        <v>5</v>
      </c>
      <c r="G18" s="4" t="s">
        <v>14</v>
      </c>
      <c r="H18" s="4" t="s">
        <v>70</v>
      </c>
      <c r="I18" s="4" t="s">
        <v>11</v>
      </c>
      <c r="J18" s="10" t="s">
        <v>46</v>
      </c>
      <c r="K18" s="10" t="s">
        <v>15</v>
      </c>
      <c r="L18" s="5">
        <f>485000/2</f>
        <v>242500</v>
      </c>
      <c r="M18" s="5"/>
      <c r="N18" s="5">
        <f t="shared" si="0"/>
        <v>1455000</v>
      </c>
      <c r="O18" s="5">
        <f t="shared" si="1"/>
        <v>1455000</v>
      </c>
      <c r="P18" s="6"/>
    </row>
    <row r="19" spans="1:16" s="16" customFormat="1" ht="12.75">
      <c r="A19" s="30">
        <v>10</v>
      </c>
      <c r="B19" s="31" t="s">
        <v>92</v>
      </c>
      <c r="C19" s="31" t="s">
        <v>93</v>
      </c>
      <c r="D19" s="31" t="s">
        <v>34</v>
      </c>
      <c r="E19" s="31" t="s">
        <v>94</v>
      </c>
      <c r="F19" s="31" t="s">
        <v>5</v>
      </c>
      <c r="G19" s="31" t="s">
        <v>13</v>
      </c>
      <c r="H19" s="14" t="s">
        <v>70</v>
      </c>
      <c r="I19" s="31" t="s">
        <v>11</v>
      </c>
      <c r="J19" s="32" t="s">
        <v>4</v>
      </c>
      <c r="K19" s="32" t="s">
        <v>15</v>
      </c>
      <c r="L19" s="15">
        <v>242500</v>
      </c>
      <c r="M19" s="15">
        <f>L19*4</f>
        <v>970000</v>
      </c>
      <c r="N19" s="33">
        <v>1455000</v>
      </c>
      <c r="O19" s="15">
        <f t="shared" si="1"/>
        <v>2425000</v>
      </c>
      <c r="P19" s="29" t="s">
        <v>98</v>
      </c>
    </row>
    <row r="20" spans="1:16" s="16" customFormat="1" ht="25.5">
      <c r="A20" s="30">
        <v>11</v>
      </c>
      <c r="B20" s="31" t="s">
        <v>31</v>
      </c>
      <c r="C20" s="31" t="s">
        <v>32</v>
      </c>
      <c r="D20" s="31" t="s">
        <v>9</v>
      </c>
      <c r="E20" s="31" t="s">
        <v>33</v>
      </c>
      <c r="F20" s="31" t="s">
        <v>2</v>
      </c>
      <c r="G20" s="31" t="s">
        <v>95</v>
      </c>
      <c r="H20" s="14" t="s">
        <v>70</v>
      </c>
      <c r="I20" s="31" t="s">
        <v>1</v>
      </c>
      <c r="J20" s="32" t="s">
        <v>30</v>
      </c>
      <c r="K20" s="32" t="s">
        <v>15</v>
      </c>
      <c r="L20" s="15">
        <v>282500</v>
      </c>
      <c r="M20" s="15">
        <f>L20*4</f>
        <v>1130000</v>
      </c>
      <c r="N20" s="33">
        <v>1695000</v>
      </c>
      <c r="O20" s="15">
        <f t="shared" si="1"/>
        <v>2825000</v>
      </c>
      <c r="P20" s="29" t="s">
        <v>98</v>
      </c>
    </row>
    <row r="21" spans="1:16" s="12" customFormat="1" ht="12.75">
      <c r="A21" s="37" t="s">
        <v>74</v>
      </c>
      <c r="B21" s="38"/>
      <c r="C21" s="38"/>
      <c r="D21" s="38"/>
      <c r="E21" s="38"/>
      <c r="F21" s="38"/>
      <c r="G21" s="38"/>
      <c r="H21" s="38"/>
      <c r="I21" s="38"/>
      <c r="J21" s="38"/>
      <c r="K21" s="39"/>
      <c r="L21" s="11"/>
      <c r="M21" s="27">
        <f>SUM(M10:M20)</f>
        <v>2100000</v>
      </c>
      <c r="N21" s="27">
        <f>SUM(N10:N20)</f>
        <v>16725000</v>
      </c>
      <c r="O21" s="27">
        <f>SUM(O10:O20)</f>
        <v>18825000</v>
      </c>
      <c r="P21" s="11"/>
    </row>
    <row r="22" spans="15:16" ht="12.75">
      <c r="O22" s="44"/>
      <c r="P22" s="44"/>
    </row>
    <row r="23" spans="1:16" ht="16.5">
      <c r="A23" s="13" t="s">
        <v>75</v>
      </c>
      <c r="B23" s="3"/>
      <c r="O23" s="45"/>
      <c r="P23" s="45"/>
    </row>
    <row r="24" spans="1:16" ht="12.75">
      <c r="A24" s="3"/>
      <c r="B24" s="3"/>
      <c r="O24" s="28"/>
      <c r="P24" s="12"/>
    </row>
    <row r="25" spans="1:4" s="12" customFormat="1" ht="12.75">
      <c r="A25" s="17" t="s">
        <v>84</v>
      </c>
      <c r="B25" s="37" t="s">
        <v>81</v>
      </c>
      <c r="C25" s="39"/>
      <c r="D25" s="20" t="s">
        <v>82</v>
      </c>
    </row>
    <row r="26" spans="1:4" s="3" customFormat="1" ht="12.75">
      <c r="A26" s="25" t="s">
        <v>15</v>
      </c>
      <c r="B26" s="26" t="s">
        <v>16</v>
      </c>
      <c r="C26" s="19"/>
      <c r="D26" s="23">
        <v>11</v>
      </c>
    </row>
    <row r="28" s="24" customFormat="1" ht="16.5" hidden="1">
      <c r="L28" s="24" t="s">
        <v>86</v>
      </c>
    </row>
    <row r="29" spans="4:15" s="21" customFormat="1" ht="16.5" hidden="1">
      <c r="D29" s="21" t="s">
        <v>88</v>
      </c>
      <c r="M29" s="22"/>
      <c r="N29" s="22"/>
      <c r="O29" s="22"/>
    </row>
    <row r="30" spans="4:15" s="21" customFormat="1" ht="16.5" hidden="1">
      <c r="D30" s="21" t="s">
        <v>89</v>
      </c>
      <c r="L30" s="22" t="s">
        <v>87</v>
      </c>
      <c r="M30" s="22"/>
      <c r="N30" s="22"/>
      <c r="O30" s="22"/>
    </row>
    <row r="31" spans="12:15" s="21" customFormat="1" ht="16.5" hidden="1">
      <c r="L31" s="22"/>
      <c r="M31" s="22"/>
      <c r="N31" s="22"/>
      <c r="O31" s="22"/>
    </row>
    <row r="32" spans="12:15" s="21" customFormat="1" ht="16.5" hidden="1">
      <c r="L32" s="22"/>
      <c r="M32" s="22"/>
      <c r="N32" s="22"/>
      <c r="O32" s="22"/>
    </row>
    <row r="33" spans="12:15" s="21" customFormat="1" ht="16.5" hidden="1">
      <c r="L33" s="22"/>
      <c r="M33" s="22"/>
      <c r="N33" s="22"/>
      <c r="O33" s="22"/>
    </row>
    <row r="34" spans="4:15" s="21" customFormat="1" ht="16.5" hidden="1">
      <c r="D34" s="21" t="s">
        <v>90</v>
      </c>
      <c r="L34" s="22" t="s">
        <v>85</v>
      </c>
      <c r="M34" s="22"/>
      <c r="N34" s="22"/>
      <c r="O34" s="22"/>
    </row>
  </sheetData>
  <autoFilter ref="A9:P21"/>
  <mergeCells count="12">
    <mergeCell ref="A4:P4"/>
    <mergeCell ref="A5:P5"/>
    <mergeCell ref="A7:P7"/>
    <mergeCell ref="A1:G1"/>
    <mergeCell ref="H1:P1"/>
    <mergeCell ref="A2:G2"/>
    <mergeCell ref="H2:P2"/>
    <mergeCell ref="O22:P22"/>
    <mergeCell ref="O23:P23"/>
    <mergeCell ref="B25:C25"/>
    <mergeCell ref="A6:P6"/>
    <mergeCell ref="A21:K21"/>
  </mergeCells>
  <printOptions/>
  <pageMargins left="0.22" right="0.17" top="0.53" bottom="0.49" header="0.2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PhuongThao</cp:lastModifiedBy>
  <cp:lastPrinted>2014-12-09T09:47:12Z</cp:lastPrinted>
  <dcterms:created xsi:type="dcterms:W3CDTF">2014-07-02T13:38:14Z</dcterms:created>
  <dcterms:modified xsi:type="dcterms:W3CDTF">2014-12-22T10:22:37Z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AJVNCJQTK6FV-56-463</vt:lpwstr>
  </property>
  <property fmtid="{D5CDD505-2E9C-101B-9397-08002B2CF9AE}" pid="4" name="_dlc_DocIdItemGu">
    <vt:lpwstr>ad6e8813-01c6-495b-b9d8-9d75d7e3e8c3</vt:lpwstr>
  </property>
  <property fmtid="{D5CDD505-2E9C-101B-9397-08002B2CF9AE}" pid="5" name="_dlc_DocIdU">
    <vt:lpwstr>http://webadmin.ou.edu.vn/ctcthssv/_layouts/DocIdRedir.aspx?ID=AJVNCJQTK6FV-56-463, AJVNCJQTK6FV-56-463</vt:lpwstr>
  </property>
</Properties>
</file>