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2360" activeTab="0"/>
  </bookViews>
  <sheets>
    <sheet name="KIEM  TOAN" sheetId="1" r:id="rId1"/>
    <sheet name="KE TOAN" sheetId="2" r:id="rId2"/>
    <sheet name="Sheet1" sheetId="3" r:id="rId3"/>
  </sheets>
  <definedNames>
    <definedName name="_xlnm._FilterDatabase" localSheetId="1" hidden="1">'KE TOAN'!$A$23:$J$137</definedName>
    <definedName name="_xlnm._FilterDatabase" localSheetId="0" hidden="1">'KIEM  TOAN'!$A$20:$J$20</definedName>
    <definedName name="_xlnm._FilterDatabase" localSheetId="2" hidden="1">'Sheet1'!$A$1:$H$174</definedName>
  </definedNames>
  <calcPr fullCalcOnLoad="1"/>
</workbook>
</file>

<file path=xl/sharedStrings.xml><?xml version="1.0" encoding="utf-8"?>
<sst xmlns="http://schemas.openxmlformats.org/spreadsheetml/2006/main" count="1561" uniqueCount="1086">
  <si>
    <t>TRƯỜNG ĐẠI HỌC MỞ TP.HCM</t>
  </si>
  <si>
    <t>KHOA KẾ TOÁN - KIỂM TOÁN</t>
  </si>
  <si>
    <t>DANH SÁCH GIẢNG VIÊN HƯỚNG DẪN THỰC TẬP TỐT NGHIỆP</t>
  </si>
  <si>
    <t>Học hàm - Học vị</t>
  </si>
  <si>
    <t>TEL</t>
  </si>
  <si>
    <t>EMAIL</t>
  </si>
  <si>
    <t>0918.329.620</t>
  </si>
  <si>
    <t>xuan.ltt@ou.edu.vn</t>
  </si>
  <si>
    <t>GV-Ths Phạm Minh Vương</t>
  </si>
  <si>
    <t>0939485051</t>
  </si>
  <si>
    <t>vuong.pm@ou.edu.vn</t>
  </si>
  <si>
    <t>GV-Ths Trần Thị Vinh</t>
  </si>
  <si>
    <t>0939178910</t>
  </si>
  <si>
    <t>vinh.tt@ou.edu.vn</t>
  </si>
  <si>
    <t>GV- Ths Đinh Thị Thu Hiền</t>
  </si>
  <si>
    <t>098.3207665</t>
  </si>
  <si>
    <t>hien.dtt@ou.edu.vn</t>
  </si>
  <si>
    <t>BẢNG PHÂN CÔNG 
GIẢNG VIÊN HƯỚNG DẪN THỰC TẬP TỐT NGHIỆP</t>
  </si>
  <si>
    <t>Các thời hạn khác cần lưu ý:</t>
  </si>
  <si>
    <t>STT</t>
  </si>
  <si>
    <t xml:space="preserve">HỌ </t>
  </si>
  <si>
    <t>TÊN</t>
  </si>
  <si>
    <t>MSSV</t>
  </si>
  <si>
    <t>SĐT</t>
  </si>
  <si>
    <t>TÊN ĐỀ TÀI</t>
  </si>
  <si>
    <t>GV HƯỚNG DẪN</t>
  </si>
  <si>
    <t>THỜI GIAN VÀ ĐỊA ĐIỂM GẶP SINH VIÊN</t>
  </si>
  <si>
    <t>GV-Ths Trần Tuyết Thanh</t>
  </si>
  <si>
    <t>0902.617.817</t>
  </si>
  <si>
    <t>thanh.tt@ou.edu.vn</t>
  </si>
  <si>
    <t>GV-Ths Nguyễn Thị Ngọc Điệp</t>
  </si>
  <si>
    <t>0903.935.507</t>
  </si>
  <si>
    <t>diep.ntn@ou.edu.vn</t>
  </si>
  <si>
    <t>GV-Ths Phạm Thị Phương Thảo</t>
  </si>
  <si>
    <t>0908.606.607</t>
  </si>
  <si>
    <t>thao.ptph@ou.edu.vn</t>
  </si>
  <si>
    <t>GV-Ths Trần Minh Ngọc</t>
  </si>
  <si>
    <t>0918.210.436</t>
  </si>
  <si>
    <t>ngoc.tm@ou.edu.vn</t>
  </si>
  <si>
    <t>GV-Ths Nguyễn Hoàng Phi Nam</t>
  </si>
  <si>
    <t>098.357.8801</t>
  </si>
  <si>
    <t>nam.nhp@ou.edu.vn</t>
  </si>
  <si>
    <t>GV-Ths Hoàng Huy Cường</t>
  </si>
  <si>
    <t>0985.036.193</t>
  </si>
  <si>
    <t>cuong.hh@ou.edu.vn</t>
  </si>
  <si>
    <t>GV-Ths Hồ Thị Bích Nhơn</t>
  </si>
  <si>
    <t>0988348468</t>
  </si>
  <si>
    <t>nhon.htb@ou.edu.vn</t>
  </si>
  <si>
    <t>GV-Ths Lý Nguyễn Thu Ngọc</t>
  </si>
  <si>
    <t>0907.707.736</t>
  </si>
  <si>
    <t>ngoc.lnt@ou.edu.vn</t>
  </si>
  <si>
    <t>HỌC KỲ 1 NĂM HỌC 2019-2020</t>
  </si>
  <si>
    <t>GV-Ths Đỗ Phương Thảo</t>
  </si>
  <si>
    <t>thao.dp@ou.edu.vn</t>
  </si>
  <si>
    <t>0912933533</t>
  </si>
  <si>
    <t>GV-TS. Lê Thị Thanh Xuân</t>
  </si>
  <si>
    <t>Nguyễn Quang</t>
  </si>
  <si>
    <t>Anh</t>
  </si>
  <si>
    <t>Diệp</t>
  </si>
  <si>
    <t>Duyên</t>
  </si>
  <si>
    <t>Hằng</t>
  </si>
  <si>
    <t>Hiền</t>
  </si>
  <si>
    <t>Nguyễn Thị Mỹ</t>
  </si>
  <si>
    <t>Hòa</t>
  </si>
  <si>
    <t>Hương</t>
  </si>
  <si>
    <t>Nguyễn Thị Phương</t>
  </si>
  <si>
    <t>Loan</t>
  </si>
  <si>
    <t>Nguyễn Thị Huyền</t>
  </si>
  <si>
    <t>Trần Nhật</t>
  </si>
  <si>
    <t>Minh</t>
  </si>
  <si>
    <t>Ngân</t>
  </si>
  <si>
    <t>Nhi</t>
  </si>
  <si>
    <t>Phượng</t>
  </si>
  <si>
    <t>Quỳnh</t>
  </si>
  <si>
    <t>Thông</t>
  </si>
  <si>
    <t>Nguyễn Thu</t>
  </si>
  <si>
    <t>Thùy</t>
  </si>
  <si>
    <t>Nguyễn Thị Thu</t>
  </si>
  <si>
    <t>Thủy</t>
  </si>
  <si>
    <t>Trần Hồng</t>
  </si>
  <si>
    <t>Thư</t>
  </si>
  <si>
    <t>Nguyễn Thị Thanh</t>
  </si>
  <si>
    <t>Tiên</t>
  </si>
  <si>
    <t>Vy</t>
  </si>
  <si>
    <t>Yến</t>
  </si>
  <si>
    <t>Nợ phải thu</t>
  </si>
  <si>
    <t>Tài sản cố định</t>
  </si>
  <si>
    <t>Kiểm soát nội bộ</t>
  </si>
  <si>
    <t>Bình</t>
  </si>
  <si>
    <t>Diễm</t>
  </si>
  <si>
    <t>Phạm Thị</t>
  </si>
  <si>
    <t>Hạnh</t>
  </si>
  <si>
    <t>Huỳnh Thị Thu</t>
  </si>
  <si>
    <t>Nguyễn Thị</t>
  </si>
  <si>
    <t>Trương Hoàng</t>
  </si>
  <si>
    <t>Huy</t>
  </si>
  <si>
    <t>Huyền</t>
  </si>
  <si>
    <t>Linh</t>
  </si>
  <si>
    <t>Vũ Thị Thùy</t>
  </si>
  <si>
    <t>Ngọc</t>
  </si>
  <si>
    <t>Nguyệt</t>
  </si>
  <si>
    <t>Phụng</t>
  </si>
  <si>
    <t>Phương</t>
  </si>
  <si>
    <t>Vũ Thị</t>
  </si>
  <si>
    <t>Quyên</t>
  </si>
  <si>
    <t>Nguyễn Thị Thúy</t>
  </si>
  <si>
    <t>Tâm</t>
  </si>
  <si>
    <t>Thảo</t>
  </si>
  <si>
    <t>Thu</t>
  </si>
  <si>
    <t>Lê Anh</t>
  </si>
  <si>
    <t>Nguyễn Thị Minh</t>
  </si>
  <si>
    <t>Ngô Thị Kim</t>
  </si>
  <si>
    <t>Tình</t>
  </si>
  <si>
    <t>Trang</t>
  </si>
  <si>
    <t>Trâm</t>
  </si>
  <si>
    <t>Trân</t>
  </si>
  <si>
    <t>Trinh</t>
  </si>
  <si>
    <t>Trúc</t>
  </si>
  <si>
    <t>Vi</t>
  </si>
  <si>
    <t>Kế toán doanh thu, chi phí và xác định kết quả kinh doanh</t>
  </si>
  <si>
    <t>Kế toán tiền lương và các khoản trích theo lương</t>
  </si>
  <si>
    <t>Kế toán doanh thu chi phí và xác định kết quả kinh doanh</t>
  </si>
  <si>
    <t>Kế toán vốn bằng tiền và các khoản phải thu</t>
  </si>
  <si>
    <t>Kế toán bán hàng và xác định kết quả kinh doanh</t>
  </si>
  <si>
    <t>Doanh thu, chi phí</t>
  </si>
  <si>
    <t>Kế toán vốn bằng tiền</t>
  </si>
  <si>
    <t>Doanh thu, chi phí và xác định kết quả kinh doanh</t>
  </si>
  <si>
    <t>Doanh thu, chi phí và kết quả hoạt động kinh doanh</t>
  </si>
  <si>
    <t>Kế toán tiền lương</t>
  </si>
  <si>
    <t>Kế toán doanh thu, chi phí và xác định kết quả kinh doanh.</t>
  </si>
  <si>
    <t>Xác định kết quả kinh doanh</t>
  </si>
  <si>
    <r>
      <t xml:space="preserve">SV nào chưa có tên trong danh sách phân công giảng viên , vui lòng đăng ký tên đề  tài thực tập tốt nghiệp theo link đăng ký:
</t>
    </r>
    <r>
      <rPr>
        <b/>
        <i/>
        <sz val="13"/>
        <color indexed="10"/>
        <rFont val="Times New Roman"/>
        <family val="1"/>
      </rPr>
      <t xml:space="preserve">https://docs.google.com/forms/d/1uhzMhIGc4t-VJSFYDTJn6c2AA8jWaiyGC2BVkVtX_4M/edit
</t>
    </r>
    <r>
      <rPr>
        <b/>
        <i/>
        <sz val="13"/>
        <color indexed="56"/>
        <rFont val="Times New Roman"/>
        <family val="1"/>
      </rPr>
      <t>hoặc đăng ký tên đề tài hoàn thành nhưng khoa chưa phân giảng viên hướng dẫn  vui lòng gởi thắc mắc qua email: kieu.nd@ou.edu.vn</t>
    </r>
  </si>
  <si>
    <t>NHÓM LỚP KK71, KK72</t>
  </si>
  <si>
    <t>Hà Thế</t>
  </si>
  <si>
    <t>Nguyễn Hải Yến</t>
  </si>
  <si>
    <t>Nguyễn Tuấn</t>
  </si>
  <si>
    <t>Lê Thị Kiều</t>
  </si>
  <si>
    <t>Trương Thị Mỹ</t>
  </si>
  <si>
    <t>Dung</t>
  </si>
  <si>
    <t>Hà</t>
  </si>
  <si>
    <t>Lý Điền</t>
  </si>
  <si>
    <t>Hoành</t>
  </si>
  <si>
    <t>Đoàn Đức</t>
  </si>
  <si>
    <t>Võ Đoàn Anh</t>
  </si>
  <si>
    <t>Huỳnh Nguyễn Như</t>
  </si>
  <si>
    <t>Kim</t>
  </si>
  <si>
    <t>Lệ</t>
  </si>
  <si>
    <t>Đào Thanh</t>
  </si>
  <si>
    <t>Trần Khôi</t>
  </si>
  <si>
    <t>Nguyên</t>
  </si>
  <si>
    <t>Nguyễn Thị Tuyết</t>
  </si>
  <si>
    <t>Trần Yến</t>
  </si>
  <si>
    <t>Nguyễn Thị An</t>
  </si>
  <si>
    <t>Ninh</t>
  </si>
  <si>
    <t>Nguyễn Thị Bích</t>
  </si>
  <si>
    <t>Đinh Thị Phương</t>
  </si>
  <si>
    <t>Bùi Xuân</t>
  </si>
  <si>
    <t>Thắng</t>
  </si>
  <si>
    <t>Mai Cẩm</t>
  </si>
  <si>
    <t>Phan Ngọc Thùy</t>
  </si>
  <si>
    <t>Phan Ngọc</t>
  </si>
  <si>
    <t>Huỳnh Ngọc</t>
  </si>
  <si>
    <t>Trương Huyền</t>
  </si>
  <si>
    <t>Hồ Minh</t>
  </si>
  <si>
    <t>Trung</t>
  </si>
  <si>
    <t>Trường</t>
  </si>
  <si>
    <t>Tú</t>
  </si>
  <si>
    <t>Tuyền</t>
  </si>
  <si>
    <t>Võ Nguyễn Tường</t>
  </si>
  <si>
    <t>Dư Ngọc Hiền</t>
  </si>
  <si>
    <t>Đỗ Nguyễn Khánh</t>
  </si>
  <si>
    <t>Nguyễn Trần Quốc</t>
  </si>
  <si>
    <t>Bảo</t>
  </si>
  <si>
    <t>Dàng</t>
  </si>
  <si>
    <t>Lâm Phát Thành</t>
  </si>
  <si>
    <t>Danh</t>
  </si>
  <si>
    <t>Phạm Thị Hồng</t>
  </si>
  <si>
    <t>Dương Thị Mỹ</t>
  </si>
  <si>
    <t>Đoàn Huy</t>
  </si>
  <si>
    <t>Đức</t>
  </si>
  <si>
    <t>Nguyễn Xuân</t>
  </si>
  <si>
    <t>Hải</t>
  </si>
  <si>
    <t>Thái Mỹ</t>
  </si>
  <si>
    <t>Huệ</t>
  </si>
  <si>
    <t>Võ Thị Minh</t>
  </si>
  <si>
    <t>Lâm Quốc</t>
  </si>
  <si>
    <t>Nguyễn Thị Trúc</t>
  </si>
  <si>
    <t>Nguyễn Duy</t>
  </si>
  <si>
    <t>Khang</t>
  </si>
  <si>
    <t>Văn Nhật</t>
  </si>
  <si>
    <t>Nguyễn Thị Hồng</t>
  </si>
  <si>
    <t>Nguyễn Thị Hoàng</t>
  </si>
  <si>
    <t>Hoàng Thị Kim</t>
  </si>
  <si>
    <t>Nguyễn Ngọc Thảo</t>
  </si>
  <si>
    <t>Ngô Thị Yến</t>
  </si>
  <si>
    <t>Nguyễn Trần Ngọc</t>
  </si>
  <si>
    <t>Phan Thị Mỹ</t>
  </si>
  <si>
    <t>Voòng Thị Quyên</t>
  </si>
  <si>
    <t>Đinh Thoại</t>
  </si>
  <si>
    <t>Thúy</t>
  </si>
  <si>
    <t>Lê Thị Hà</t>
  </si>
  <si>
    <t>Phùng Thị Huyền</t>
  </si>
  <si>
    <t>Võ Thanh</t>
  </si>
  <si>
    <t>Thái Thị Bích</t>
  </si>
  <si>
    <t>Vân</t>
  </si>
  <si>
    <t>Nguyễn Thị Hà</t>
  </si>
  <si>
    <t>Hoàng Quốc</t>
  </si>
  <si>
    <t>Vỹ</t>
  </si>
  <si>
    <t>27/03/96</t>
  </si>
  <si>
    <r>
      <rPr>
        <b/>
        <i/>
        <u val="single"/>
        <sz val="13"/>
        <rFont val="Times New Roman"/>
        <family val="1"/>
      </rPr>
      <t xml:space="preserve">Hạn chót: </t>
    </r>
    <r>
      <rPr>
        <sz val="13"/>
        <rFont val="Times New Roman"/>
        <family val="1"/>
      </rPr>
      <t>sinh viên nộp bản chính tại Văn phòng khoa Kế toán - Kiểm toán:</t>
    </r>
    <r>
      <rPr>
        <b/>
        <sz val="13"/>
        <rFont val="Times New Roman"/>
        <family val="1"/>
      </rPr>
      <t xml:space="preserve"> 07/04/2021</t>
    </r>
  </si>
  <si>
    <r>
      <rPr>
        <b/>
        <i/>
        <u val="single"/>
        <sz val="13"/>
        <rFont val="Times New Roman"/>
        <family val="1"/>
      </rPr>
      <t xml:space="preserve">Hạn chót: </t>
    </r>
    <r>
      <rPr>
        <sz val="13"/>
        <rFont val="Times New Roman"/>
        <family val="1"/>
      </rPr>
      <t>sinh viên nộp bản chính tại Văn phòng khoa Kế toán - Kiểm toán:</t>
    </r>
    <r>
      <rPr>
        <b/>
        <sz val="13"/>
        <rFont val="Times New Roman"/>
        <family val="1"/>
      </rPr>
      <t xml:space="preserve"> 15/01/2020</t>
    </r>
  </si>
  <si>
    <t>NHÓM LỚP KT71,KT72, KT73, KT74</t>
  </si>
  <si>
    <r>
      <rPr>
        <b/>
        <i/>
        <u val="single"/>
        <sz val="13"/>
        <rFont val="Times New Roman"/>
        <family val="1"/>
      </rPr>
      <t>Hạn chót</t>
    </r>
    <r>
      <rPr>
        <sz val="13"/>
        <rFont val="Times New Roman"/>
        <family val="1"/>
      </rPr>
      <t xml:space="preserve"> nộp đề cương và bản thảo: theo sự hướng dẫn và quy định của mỗi giảng viên</t>
    </r>
  </si>
  <si>
    <r>
      <rPr>
        <b/>
        <i/>
        <u val="single"/>
        <sz val="13"/>
        <rFont val="Times New Roman"/>
        <family val="1"/>
      </rPr>
      <t>Hạn chót</t>
    </r>
    <r>
      <rPr>
        <sz val="13"/>
        <rFont val="Times New Roman"/>
        <family val="1"/>
      </rPr>
      <t xml:space="preserve"> : Sinh viên hoàn tất chỉnh sửa chuyên đề, xin dấu xác nhận cơ quan và xác nhận của giảng viên hướng dẫn: 25/12/2020 đến 08/01/2021</t>
    </r>
  </si>
  <si>
    <r>
      <rPr>
        <b/>
        <i/>
        <u val="single"/>
        <sz val="13"/>
        <rFont val="Times New Roman"/>
        <family val="1"/>
      </rPr>
      <t>Hạn chót</t>
    </r>
    <r>
      <rPr>
        <sz val="13"/>
        <rFont val="Times New Roman"/>
        <family val="1"/>
      </rPr>
      <t xml:space="preserve"> nộp đề cương và bản thảo theo sự hướng dẫn và quy định của mỗi giảng viên</t>
    </r>
  </si>
  <si>
    <r>
      <rPr>
        <b/>
        <i/>
        <u val="single"/>
        <sz val="13"/>
        <rFont val="Times New Roman"/>
        <family val="1"/>
      </rPr>
      <t>Hạn chót</t>
    </r>
    <r>
      <rPr>
        <sz val="13"/>
        <rFont val="Times New Roman"/>
        <family val="1"/>
      </rPr>
      <t xml:space="preserve"> Sinh viên hoàn tất chỉnh sửa chuyên đề, xin dấu xác nhận cơ quan và xác nhận của giảng viên hướng dẫn: 20/03/2021 đến 31/03/2021</t>
    </r>
  </si>
  <si>
    <t>175404H607</t>
  </si>
  <si>
    <t>Đoàn Lan</t>
  </si>
  <si>
    <t>Đoàn Ngọc Phương</t>
  </si>
  <si>
    <t>Trần Nguyễn Tiêu</t>
  </si>
  <si>
    <t>La Ngọc</t>
  </si>
  <si>
    <t>Trần Thanh Nhật</t>
  </si>
  <si>
    <t>Hạ</t>
  </si>
  <si>
    <t>Nguyễn Diệu</t>
  </si>
  <si>
    <t>Hân</t>
  </si>
  <si>
    <t>Văn Nguyễn Gia</t>
  </si>
  <si>
    <t>Trần Thị</t>
  </si>
  <si>
    <t>Nguyễn Thị Lệ</t>
  </si>
  <si>
    <t>Huỳnh</t>
  </si>
  <si>
    <t>Nguyễn Thảo</t>
  </si>
  <si>
    <t>Trần Vũ</t>
  </si>
  <si>
    <t>Cao Thị Diễm</t>
  </si>
  <si>
    <t>My</t>
  </si>
  <si>
    <t>Lê Thị Thúy</t>
  </si>
  <si>
    <t>Nga</t>
  </si>
  <si>
    <t>Bùi Kim</t>
  </si>
  <si>
    <t>Trần Thị Thanh</t>
  </si>
  <si>
    <t>Nguyễn Châu Hải</t>
  </si>
  <si>
    <t>Nghi</t>
  </si>
  <si>
    <t>Hoàng Thảo</t>
  </si>
  <si>
    <t>Phan Thị Ngọc</t>
  </si>
  <si>
    <t>Như</t>
  </si>
  <si>
    <t>Quang</t>
  </si>
  <si>
    <t>Quế</t>
  </si>
  <si>
    <t>Lê Ngọc Thanh</t>
  </si>
  <si>
    <t>Đào Thị Kim</t>
  </si>
  <si>
    <t>Thoa</t>
  </si>
  <si>
    <t>Nguyễn Ngọc</t>
  </si>
  <si>
    <t>Đào Thị Thanh</t>
  </si>
  <si>
    <t>Huỳnh Nguyễn Minh</t>
  </si>
  <si>
    <t>Lê Hồ Mỹ</t>
  </si>
  <si>
    <t>Nguyễn Ngọc Đoan</t>
  </si>
  <si>
    <t>Đặng Nguyễn Khánh</t>
  </si>
  <si>
    <t>Nguyễn Ngọc Như</t>
  </si>
  <si>
    <t>ý</t>
  </si>
  <si>
    <t>Nguyễn Lan</t>
  </si>
  <si>
    <t>Vũ Ngọc Lan</t>
  </si>
  <si>
    <t>Nguyễn Vĩnh</t>
  </si>
  <si>
    <t>Chiêu</t>
  </si>
  <si>
    <t>Đỗ Thị</t>
  </si>
  <si>
    <t>Chúc</t>
  </si>
  <si>
    <t>Lê Thị</t>
  </si>
  <si>
    <t>Vũ Thị Hồng</t>
  </si>
  <si>
    <t>Phan Thị</t>
  </si>
  <si>
    <t>Hiếu</t>
  </si>
  <si>
    <t>Huê</t>
  </si>
  <si>
    <t>Châu Phước</t>
  </si>
  <si>
    <t>Hưng</t>
  </si>
  <si>
    <t>Nguyễn Văn</t>
  </si>
  <si>
    <t>Trương Thị Thùy</t>
  </si>
  <si>
    <t>Lưu Thị Thanh</t>
  </si>
  <si>
    <t>Nguyễn Tường</t>
  </si>
  <si>
    <t>Nhân</t>
  </si>
  <si>
    <t>Ng~ Quỳnh Phương</t>
  </si>
  <si>
    <t>Đổ Thị Mỷ</t>
  </si>
  <si>
    <t>Sương</t>
  </si>
  <si>
    <t>Lâm Phước</t>
  </si>
  <si>
    <t>Ngô Thanh</t>
  </si>
  <si>
    <t>Phạm Thị Phương</t>
  </si>
  <si>
    <t>Nguyễn Anh</t>
  </si>
  <si>
    <t>Tô Quỳnh</t>
  </si>
  <si>
    <t>Trần Lê Minh</t>
  </si>
  <si>
    <t>Lục Thị Quế</t>
  </si>
  <si>
    <t>Trần Thị Ngọc</t>
  </si>
  <si>
    <t>Nguyễn Thị Mộng</t>
  </si>
  <si>
    <t>Huỳnh Thị</t>
  </si>
  <si>
    <t>Vinh</t>
  </si>
  <si>
    <t>Nguyễn Quốc</t>
  </si>
  <si>
    <t>Cường</t>
  </si>
  <si>
    <t>Nguyễn Mỹ</t>
  </si>
  <si>
    <t>Nguyễn Thanh Thùy</t>
  </si>
  <si>
    <t>Dương</t>
  </si>
  <si>
    <t>Đỗ Thị Thu</t>
  </si>
  <si>
    <t>Hoàng Thị</t>
  </si>
  <si>
    <t>Tạ Thị Thanh</t>
  </si>
  <si>
    <t>Kiều</t>
  </si>
  <si>
    <t>Ung Thị Nhật</t>
  </si>
  <si>
    <t>Lưu Thị Bích</t>
  </si>
  <si>
    <t>Trương Thị Thiết</t>
  </si>
  <si>
    <t>Nguyễn Thụy Trà</t>
  </si>
  <si>
    <t>Nguyễn Thị Kim</t>
  </si>
  <si>
    <t>Dương Tiểu</t>
  </si>
  <si>
    <t>Oanh</t>
  </si>
  <si>
    <t>Nguyễn Cẩm</t>
  </si>
  <si>
    <t>Miều Tsằn</t>
  </si>
  <si>
    <t>Sáng</t>
  </si>
  <si>
    <t>Lê Thị Thủy</t>
  </si>
  <si>
    <t>Bùi Thị Thùy</t>
  </si>
  <si>
    <t>Yên</t>
  </si>
  <si>
    <t>Phan Thị Hải</t>
  </si>
  <si>
    <t>Y Thị ý</t>
  </si>
  <si>
    <t>Huỳnh Mỹ</t>
  </si>
  <si>
    <t>Đan</t>
  </si>
  <si>
    <t>Đặng Thị Ngọc</t>
  </si>
  <si>
    <t>Đang</t>
  </si>
  <si>
    <t>Phạm Thị Thanh</t>
  </si>
  <si>
    <t>Hường</t>
  </si>
  <si>
    <t>Văn Thị Hải</t>
  </si>
  <si>
    <t>Ly</t>
  </si>
  <si>
    <t>Đinh Thị Hồng</t>
  </si>
  <si>
    <t>Phạm Thị Xuân</t>
  </si>
  <si>
    <t>Thái Thị Hồng</t>
  </si>
  <si>
    <t>Nguyễn Huỳnh Nhật</t>
  </si>
  <si>
    <t>Lê Hoàng Yến</t>
  </si>
  <si>
    <t>Bùi Phan Xuân</t>
  </si>
  <si>
    <t>Đoàn Trịnh Diệu</t>
  </si>
  <si>
    <t>Đặng Minh</t>
  </si>
  <si>
    <t>Phan Anh</t>
  </si>
  <si>
    <t>Trương Thị Cẩm</t>
  </si>
  <si>
    <t>Trần Chánh</t>
  </si>
  <si>
    <t>Tín</t>
  </si>
  <si>
    <t>Lê Xuân</t>
  </si>
  <si>
    <t>Nguyễn Thời</t>
  </si>
  <si>
    <t>Đặng Thị</t>
  </si>
  <si>
    <t>Thái Hoàng</t>
  </si>
  <si>
    <t>Việt</t>
  </si>
  <si>
    <t>HỌ VÀ TÊN</t>
  </si>
  <si>
    <t>NGÀY SINH</t>
  </si>
  <si>
    <t>ĐỀ TÀI</t>
  </si>
  <si>
    <t>MAIL</t>
  </si>
  <si>
    <t>ĐIỆN THOẠI</t>
  </si>
  <si>
    <t>Trần Nguyễn Tiêu Anh</t>
  </si>
  <si>
    <t>15/05/1999</t>
  </si>
  <si>
    <t>KẾ TOÁN DOANH THU, CHI PHÍ VÀ XÁC ĐỊNH KẾT QUẢ KINH DOANH TẠI CÔNG TY TNHH MACS LOGICTICS</t>
  </si>
  <si>
    <t>1754040009anh@ou.edu.vn</t>
  </si>
  <si>
    <t>Trần Thị Hoài Thương</t>
  </si>
  <si>
    <t>30/10/1996</t>
  </si>
  <si>
    <t>Nguyễn Thụy Trà My</t>
  </si>
  <si>
    <t>27/08/1999</t>
  </si>
  <si>
    <t>1754040106my@ou.edu.vn</t>
  </si>
  <si>
    <t>Trần Chánh Tín</t>
  </si>
  <si>
    <t>1754040201tin@ou.edu.vn</t>
  </si>
  <si>
    <t>Nguyễn thị tuyết trinh</t>
  </si>
  <si>
    <t>27/12/1999</t>
  </si>
  <si>
    <t>Kế toán doanh thu, chi phí, kết quả kinh doanh</t>
  </si>
  <si>
    <t>1754040223trinh@ou.edu.vn</t>
  </si>
  <si>
    <t>Nguyễn Thảo Linh</t>
  </si>
  <si>
    <t>20/04/1999</t>
  </si>
  <si>
    <t>Thuế và các khoản phải nộp Nhà Nước</t>
  </si>
  <si>
    <t>1754040083linh@ou.edu.vn</t>
  </si>
  <si>
    <t>Đoàn Ngọc Phương Anh</t>
  </si>
  <si>
    <t>Doanh thu, chi phí và xác định kết quả hoạt động kinh doanh</t>
  </si>
  <si>
    <t>1754040002anh@ou.edu.vn</t>
  </si>
  <si>
    <t>Đặng Thị Ngọc Đang</t>
  </si>
  <si>
    <t>Kế toán doanh thu, chi phí và kết quả hoạt động kinh doanh</t>
  </si>
  <si>
    <t>1754040034dang@ou.edu.vn</t>
  </si>
  <si>
    <t>Nguyễn Thị Thanh Ngân</t>
  </si>
  <si>
    <t>Kế toán doanh thu chi phí và xác định kết quả kinh doanh của công ty</t>
  </si>
  <si>
    <t>1754040116ngan@ou.edu.vn</t>
  </si>
  <si>
    <t>Cao Thị Diễm My</t>
  </si>
  <si>
    <t>25/10/1999</t>
  </si>
  <si>
    <t>Doanh thu, chi phí và xác định kết quả hoạt động kinh doanh của doanh nghiệp.</t>
  </si>
  <si>
    <t>Caomy2510@gmail.com</t>
  </si>
  <si>
    <t>Trần Thị Ngọc Trinh</t>
  </si>
  <si>
    <t>27/09/1999</t>
  </si>
  <si>
    <t>Kế toán doanh thu chi phí và xác định kết quả kinh doanh tại công ty; Kế toán vốn bằng tiền tại công ty.</t>
  </si>
  <si>
    <t>ngoctrinhtt13@gmail.com</t>
  </si>
  <si>
    <t>Nguyễn Thị Kim Oanh</t>
  </si>
  <si>
    <t>14/01/1999</t>
  </si>
  <si>
    <t>Doanh thu, chi phí, kết quả kinh doanh</t>
  </si>
  <si>
    <t>1754040142oanh@ou.edu.vn</t>
  </si>
  <si>
    <t>Đoàn Huy Đức</t>
  </si>
  <si>
    <t>Tiền và tương đương tiền</t>
  </si>
  <si>
    <t>huyducox@gmail.com</t>
  </si>
  <si>
    <t>ĐÀO THANH NGÂN</t>
  </si>
  <si>
    <t>25/04/1999</t>
  </si>
  <si>
    <t>Kiểm toán khoản mục/ phần hành</t>
  </si>
  <si>
    <t>1754100036ngan@ou.edu.vn</t>
  </si>
  <si>
    <t>Lục Thị Quế Trâm</t>
  </si>
  <si>
    <t>1754040214tram@ou.edu.vn</t>
  </si>
  <si>
    <t>Trần Hồng Quang</t>
  </si>
  <si>
    <t>29/09/1999</t>
  </si>
  <si>
    <t>Doanh thu, chi phí, kết quả hoạt động kinh doanh</t>
  </si>
  <si>
    <t>1754040156.quang@ou.edu.vn</t>
  </si>
  <si>
    <t>DƯƠNG THỊ MỸ DUYÊN</t>
  </si>
  <si>
    <t>13/12/1999</t>
  </si>
  <si>
    <t>QUY TRÌNH KIỂM TOÁN HÀNG TỒN KHO</t>
  </si>
  <si>
    <t>1754100015duyen@ou.edu.vn</t>
  </si>
  <si>
    <t>Nguyễn Cẩm Phương</t>
  </si>
  <si>
    <t>22/07/1999</t>
  </si>
  <si>
    <t>1754040152Phuong@ou.edu.vn</t>
  </si>
  <si>
    <t>Đoàn Lan Anh</t>
  </si>
  <si>
    <t>Kế toán bán hàng</t>
  </si>
  <si>
    <t>lananh3298@gmail.com</t>
  </si>
  <si>
    <t>Nguyễn Thị Thu Sương</t>
  </si>
  <si>
    <t>16/10/1999</t>
  </si>
  <si>
    <t>Sản xuất - Thương mại - Dịch vụ</t>
  </si>
  <si>
    <t>Suongchupi99@gmail.com</t>
  </si>
  <si>
    <t>Mai Cẩm Tiên</t>
  </si>
  <si>
    <t>Kiểm toán phần hành Tài sản cố định</t>
  </si>
  <si>
    <t>1554040213tien@ou.edu.vn</t>
  </si>
  <si>
    <t>Lê Hồ Mỹ Vân</t>
  </si>
  <si>
    <t>1754040234van@ou.edu.vn</t>
  </si>
  <si>
    <t>Nguyễn Mỹ Dung</t>
  </si>
  <si>
    <t>19/12/1999</t>
  </si>
  <si>
    <t>mydung19121999@gmail.com</t>
  </si>
  <si>
    <t>Đặng Thị Trinh</t>
  </si>
  <si>
    <t>18/08/1999</t>
  </si>
  <si>
    <t>Kết quả doanh thu, chi phí, kết quả hoạt động kinh doanh</t>
  </si>
  <si>
    <t>1754010363trinh@ou.edu.vn</t>
  </si>
  <si>
    <t>Lê Hoàng Yến Nhi</t>
  </si>
  <si>
    <t>Kế toán doanh thu, chi phí và kết quả kinh doanh</t>
  </si>
  <si>
    <t>nhi.le0704@gmail.com</t>
  </si>
  <si>
    <t>Văn Nguyễn Gia Hân</t>
  </si>
  <si>
    <t>20/7/1999</t>
  </si>
  <si>
    <t>Kế toán nghiệp vụ Huy động vốn tại Ngân hàng TMCP Tiên Phong</t>
  </si>
  <si>
    <t>1754040053han@ou.edu.vn</t>
  </si>
  <si>
    <t>Đỗ Thị Đan</t>
  </si>
  <si>
    <t>Doanh thu - chi phí - báo cáo kết quả hoạt động kinh doanh</t>
  </si>
  <si>
    <t>1754040033dan@ou.edu.vn</t>
  </si>
  <si>
    <t>Dương Tiểu Nhi</t>
  </si>
  <si>
    <t>25/02/1999</t>
  </si>
  <si>
    <t>Kế tóan doanh thu, chi phí, kết quả hoạt động kinh doanh.</t>
  </si>
  <si>
    <t>1754040129nhi@ou.edu.vn</t>
  </si>
  <si>
    <t>Nguyễn Trần Quốc Bảo</t>
  </si>
  <si>
    <t>14/09/1999</t>
  </si>
  <si>
    <t>Quy Trình Kiểm Toán Hàng Tồn Kho</t>
  </si>
  <si>
    <t>1754040016bao@ou.edu.bn</t>
  </si>
  <si>
    <t>Phạm Thị Hương</t>
  </si>
  <si>
    <t>18/01/1999</t>
  </si>
  <si>
    <t>Chi phí sản xuất và giá thành.</t>
  </si>
  <si>
    <t>1754040074huong@ou.edu.vn</t>
  </si>
  <si>
    <t>Nguyễn Văn Linh</t>
  </si>
  <si>
    <t>1754040086linh@ou.edu.vn</t>
  </si>
  <si>
    <t>Nguyễn Tường Nhân</t>
  </si>
  <si>
    <t>28/05/1999</t>
  </si>
  <si>
    <t>1754040128nhan@ou.edu.vn</t>
  </si>
  <si>
    <t>Đào Thị Thanh Thủy</t>
  </si>
  <si>
    <t>18/06/1999</t>
  </si>
  <si>
    <t>Hoàn thiện công tác kế toán tập hợp chi phí sản xuất và tính giá thành</t>
  </si>
  <si>
    <t>1754040186thuy@ou.edu.vn</t>
  </si>
  <si>
    <t>Trương Thị Thùy Linh</t>
  </si>
  <si>
    <t>23/12/1999</t>
  </si>
  <si>
    <t>Kế toán công nợ phải thu và phải trả</t>
  </si>
  <si>
    <t>1754040090linh@ou.edu.vn</t>
  </si>
  <si>
    <t>Miều Tsằn Sáng</t>
  </si>
  <si>
    <t>16/05/1998</t>
  </si>
  <si>
    <t>Doanh thu, Chi phí và xác định kết quả kinh doanh</t>
  </si>
  <si>
    <t>Sang.mt98@gmail.com</t>
  </si>
  <si>
    <t>Đinh Thoại Tâm</t>
  </si>
  <si>
    <t>15/10/1999</t>
  </si>
  <si>
    <t>Quy trình kiểm toán về doanh thu</t>
  </si>
  <si>
    <t>thoai.tamdinh1510@gmail.com</t>
  </si>
  <si>
    <t>Nguyễn Duy Khang</t>
  </si>
  <si>
    <t>29/06/1999</t>
  </si>
  <si>
    <t>Quy trình kiểm toán doanh thu và nợ phải thu khách hàng trong kiểm toán Báo cáo tài chính tại công ty ...</t>
  </si>
  <si>
    <t>1754100030khang@ou.edu.vn</t>
  </si>
  <si>
    <t>Trương Thị Cẩm Tiên</t>
  </si>
  <si>
    <t>Kế toán doanh thu, chi phí và xác định kết quả hoạt động kinh doanh</t>
  </si>
  <si>
    <t>1754040198tien@ou.edu.vn</t>
  </si>
  <si>
    <t>Voòng thị quyên quyên</t>
  </si>
  <si>
    <t>16/03/1999</t>
  </si>
  <si>
    <t>Kiểm toán các khuôn mẫu/chu trình (hàng tồn kho, doanh thu, nợ phải thu,...)</t>
  </si>
  <si>
    <t>1754100050quyen@ou.edu.vn</t>
  </si>
  <si>
    <t>Thái Mỹ Huệ</t>
  </si>
  <si>
    <t>28/10/1999</t>
  </si>
  <si>
    <t>thaihuektkt@gmail.com</t>
  </si>
  <si>
    <t>Đinh Thị Phương Thảo</t>
  </si>
  <si>
    <t>Đạo đức nghề nghiệp đối với kiểm toán viên</t>
  </si>
  <si>
    <t>1754100052thao@ou.edu.vn</t>
  </si>
  <si>
    <t>Trần Khôi Nguyên</t>
  </si>
  <si>
    <t>Kiểm soát chất lượng kiểm toán
(Giảng viên mong muốn: cô Lê Thị Thanh Xuân)</t>
  </si>
  <si>
    <t>1754100041nguyen@ou.edu.vn</t>
  </si>
  <si>
    <t>Dư Ngọc Hiền Vy</t>
  </si>
  <si>
    <t xml:space="preserve">Kiểm toán khoản mục hàng tồn kho
</t>
  </si>
  <si>
    <t>1754100070vy@ou.edu.vn</t>
  </si>
  <si>
    <t>Huỳnh Thị Thu Hằng</t>
  </si>
  <si>
    <t>Kiểm toán hàng tồn kho</t>
  </si>
  <si>
    <t>1754100019hang@ou.edu.vn</t>
  </si>
  <si>
    <t>Thái Thị Bích Vân</t>
  </si>
  <si>
    <t>26/10/1999</t>
  </si>
  <si>
    <t>Kiểm toán khoản mục hàng tồn kho</t>
  </si>
  <si>
    <t>1754100068van@ou.edu.vn</t>
  </si>
  <si>
    <t>Nguyễn Ngọc Thảo Nguyên</t>
  </si>
  <si>
    <t>30/06/1999</t>
  </si>
  <si>
    <t>Kiểm toán Hàng tồn kho</t>
  </si>
  <si>
    <t>1754100040nguyen@ou.edu.vn</t>
  </si>
  <si>
    <t>Lâm Phước Tâm</t>
  </si>
  <si>
    <t>1754040166tam@ou.edu.vn</t>
  </si>
  <si>
    <t>Phạm Thị Xuân Nga</t>
  </si>
  <si>
    <t>31/10/1997</t>
  </si>
  <si>
    <t>Kế toán doanh thu, chi phí và xác định kết quả hoạt động kinh doanh.</t>
  </si>
  <si>
    <t>phamthixuannga97@gmail.com</t>
  </si>
  <si>
    <t>Đinh Thị Hồng My</t>
  </si>
  <si>
    <t>13/03/1999</t>
  </si>
  <si>
    <t>1754040105my@ou.edu.vn</t>
  </si>
  <si>
    <t>Nguyễn Thời Trang</t>
  </si>
  <si>
    <t>17-12-1999</t>
  </si>
  <si>
    <t>Doanh thu - Chi phí - Kết quả kinh doanh.</t>
  </si>
  <si>
    <t>1754040207trang@ou.edu.vn</t>
  </si>
  <si>
    <t>Hoàng Thị Hằng</t>
  </si>
  <si>
    <t>15/5/1999</t>
  </si>
  <si>
    <t>Thuế và các khoản phải nộp cho nhà nước</t>
  </si>
  <si>
    <t>1754040048hang@ou.edu.vn</t>
  </si>
  <si>
    <t>Thái Thị Hồng Ngọc</t>
  </si>
  <si>
    <t>1754040125ngoc@ou.edu.vn</t>
  </si>
  <si>
    <t>Ung Thị Nhật Lệ</t>
  </si>
  <si>
    <t>15/09/1998</t>
  </si>
  <si>
    <t>1654010215le@ou.edu.vn</t>
  </si>
  <si>
    <t>Nguyễn Ngọc Như Ý</t>
  </si>
  <si>
    <t>1654040533y@gmail.com</t>
  </si>
  <si>
    <t>Nguyễn Vĩnh Chiêu</t>
  </si>
  <si>
    <t>Kế toán nghiệp vụ tín dụng</t>
  </si>
  <si>
    <t>1754040020chieu@ou.edu.vn</t>
  </si>
  <si>
    <t>Tô Quỳnh Thư</t>
  </si>
  <si>
    <t>quynhthu1269@gmail.com</t>
  </si>
  <si>
    <t>Phan Ngọc Trâm</t>
  </si>
  <si>
    <t>Quy trình kiểm toán Khoản Phải Thu trong kiểm toán BCTC</t>
  </si>
  <si>
    <t>1754040216tram@ou.edu.vn</t>
  </si>
  <si>
    <t>Nguyễn Thị Thúy Kiều</t>
  </si>
  <si>
    <t>1754040080kieu@ou.edu.vn</t>
  </si>
  <si>
    <t>Huỳnh Mỹ Duyên</t>
  </si>
  <si>
    <t>1754040031duyen@ou.edu.vn</t>
  </si>
  <si>
    <t>Lê Thị Hà Trang</t>
  </si>
  <si>
    <t>19/04/1999</t>
  </si>
  <si>
    <t>1754100059trang@ou.edu.vn</t>
  </si>
  <si>
    <t>Y Thị Ý Bình</t>
  </si>
  <si>
    <t>17/04/1999</t>
  </si>
  <si>
    <t>1754040017binh@ou.edu.vn</t>
  </si>
  <si>
    <t>ĐỖ THỊ THU HÀ</t>
  </si>
  <si>
    <t>XÁC ĐỊNH KẾT QUẢ KINH DOANH</t>
  </si>
  <si>
    <t>1754040042ha@ou.edu.vn</t>
  </si>
  <si>
    <t>Huỳnh Thị Vinh</t>
  </si>
  <si>
    <t>1754040242vinh@ou.edu.vn</t>
  </si>
  <si>
    <t>LÊ THỊ THÚY VÂN</t>
  </si>
  <si>
    <t>KẾ TOÁN DOANH THU, CHI PHÍ VÀ XÁC ĐỊNH KẾT QUẢ HOẠT ĐỘNG KINH DOANH.</t>
  </si>
  <si>
    <t>1754040235van@ou.edu.vn</t>
  </si>
  <si>
    <t>Phạm Thị Phuỏng Thảo</t>
  </si>
  <si>
    <t xml:space="preserve">Kế Toán Hàng Tồn Kho của siêu thị bán lẻ
</t>
  </si>
  <si>
    <t>1754040176thao@ou.edu.vn</t>
  </si>
  <si>
    <t>Nguyễn Thu Thảo</t>
  </si>
  <si>
    <t>Kiểm toán các khoản mục/chu trình</t>
  </si>
  <si>
    <t>1754100054thao@ou.edu.vn</t>
  </si>
  <si>
    <t>Nguyễn Hải Yến Anh</t>
  </si>
  <si>
    <t xml:space="preserve">Kiểm toán Nợ phải trả
</t>
  </si>
  <si>
    <t>1754100002anh@ou.edu.vn</t>
  </si>
  <si>
    <t>Ngô Thị Yến Nhi</t>
  </si>
  <si>
    <t>1754100042nhi@ou.edu.vn</t>
  </si>
  <si>
    <t>Nguyễn Thị Hoàng Ngân</t>
  </si>
  <si>
    <t>1754100037ngan@ou.edu.vn</t>
  </si>
  <si>
    <t>Văn Nhật Linh</t>
  </si>
  <si>
    <t>24/08/1999</t>
  </si>
  <si>
    <t>Kiểm toán chu trình hàng tồn kho</t>
  </si>
  <si>
    <t>1754100033linh@ou.edu.vn</t>
  </si>
  <si>
    <t>Huỳnh Ngọc Trang</t>
  </si>
  <si>
    <t>Kế toán tiền lương và các khoản phải trích theo lương</t>
  </si>
  <si>
    <t>1754040205trang@ou.edu.vn</t>
  </si>
  <si>
    <t>Phan Ngọc Thuỳ Trang</t>
  </si>
  <si>
    <t>1754100060trang@ou.edu.vn</t>
  </si>
  <si>
    <t>Trương Thị Mỹ Dung</t>
  </si>
  <si>
    <t>Quy trình kiểm toán tiền trong kiểm toán báo cáo tài chính</t>
  </si>
  <si>
    <t>1754100013dung@ou.edu.vn</t>
  </si>
  <si>
    <t>Vũ Thị Huê</t>
  </si>
  <si>
    <t>Kế Toán Ngân Sách Cấp Phường, Xã</t>
  </si>
  <si>
    <t>1754040065hue@ou.edu.vn</t>
  </si>
  <si>
    <t>Nguyễn Anh Thư</t>
  </si>
  <si>
    <t>16/06/1999</t>
  </si>
  <si>
    <t>Hàng Tồn Kho (Công ty sản xuất và thương mại thực phẩm)</t>
  </si>
  <si>
    <t>nanhthu166@gmail.com</t>
  </si>
  <si>
    <t>Lê Thị Thúy Nga</t>
  </si>
  <si>
    <t>27/02/1999</t>
  </si>
  <si>
    <t>Kế toán doanh thu, chi phí, kết quả kinh doanh.</t>
  </si>
  <si>
    <t>1754040108nga@ou.edu.vn</t>
  </si>
  <si>
    <t>PHAN THỊ HẢI YẾN</t>
  </si>
  <si>
    <t>21/12/1999</t>
  </si>
  <si>
    <t>Kế toán tiêu thụ và xác định kết quả kinh doanh</t>
  </si>
  <si>
    <t>1754040251yen@ou.edu.vn</t>
  </si>
  <si>
    <t>ĐỖ THỊ CHÚC</t>
  </si>
  <si>
    <t>chucdt.tt@gmail.com</t>
  </si>
  <si>
    <t>LÊ THỊ HÀ</t>
  </si>
  <si>
    <t>16/01/1999</t>
  </si>
  <si>
    <t>Kế toán vay tín dụng cá nhân.</t>
  </si>
  <si>
    <t>1754040043ha@ou.edu.vn</t>
  </si>
  <si>
    <t>Nguyễn Tuấn Anh</t>
  </si>
  <si>
    <t>Thủ tục phân tích kiểm toán báo cáo tài chính</t>
  </si>
  <si>
    <t>1754100003anh@ou.edu.vn</t>
  </si>
  <si>
    <t>Nguyễn Thị Thu Yên</t>
  </si>
  <si>
    <t>20/11/1999</t>
  </si>
  <si>
    <t>Doanh thu - Chi phí</t>
  </si>
  <si>
    <t>nguyenthuyen2099@gmail.com</t>
  </si>
  <si>
    <t>Hoàng Thảo Nguyên</t>
  </si>
  <si>
    <t>26/01/1999</t>
  </si>
  <si>
    <t>1754040126nguyen@ou.edu vn</t>
  </si>
  <si>
    <t>Nguyễn Thị Kim Trâm</t>
  </si>
  <si>
    <t>1754040215tram@gmail.com</t>
  </si>
  <si>
    <t>Nguyễn Diệu Hân</t>
  </si>
  <si>
    <t>1754040051han@ou.edu.vn</t>
  </si>
  <si>
    <t>Lê Anh Tú</t>
  </si>
  <si>
    <t>18/10/1999</t>
  </si>
  <si>
    <t>Đảm bảo giả định hoạt động liên tục của doanh nghiệp trong tình hình dịch covid-19</t>
  </si>
  <si>
    <t>anhtu101199@gmail.com</t>
  </si>
  <si>
    <t>Kế toán thuế</t>
  </si>
  <si>
    <t>Nguyễn Ngọc Đoan Vi</t>
  </si>
  <si>
    <t>Phân tích giá thành sản phẩm, tình hình thực hiện kế hoạch tiêu thụ, lợi nhuân công ty</t>
  </si>
  <si>
    <t>1754040239Vi@ou.edu.vn</t>
  </si>
  <si>
    <t>Lưu Thị Bích Loan</t>
  </si>
  <si>
    <t>18/04/1999</t>
  </si>
  <si>
    <t>1754040091loan@ou.edu.vn</t>
  </si>
  <si>
    <t>Nguyễn huỳnh nhật nguyệt</t>
  </si>
  <si>
    <t>1754040127nguyet@ou.edu.vn</t>
  </si>
  <si>
    <t>Bùi Kim Ngân</t>
  </si>
  <si>
    <t>17/03/1999</t>
  </si>
  <si>
    <t>1754040113ngan@ou.edu.vn</t>
  </si>
  <si>
    <t>La Ngọc Diễm</t>
  </si>
  <si>
    <t>22/02/1999</t>
  </si>
  <si>
    <t>doanh thu chi phí kết quả kinh doanh</t>
  </si>
  <si>
    <t>1754040025diem@ou.edu.vn</t>
  </si>
  <si>
    <t>Nguyễn Thị Hồng Minh</t>
  </si>
  <si>
    <t>23/03/1999</t>
  </si>
  <si>
    <t>Kiểm toán hàng tồn kho</t>
  </si>
  <si>
    <t>1754100034minh@ou.edu.vn</t>
  </si>
  <si>
    <t>Trương Thị Thiết Minh</t>
  </si>
  <si>
    <t>Kế toán doanh thu,chi phí và xác định kết quả kinh doanh</t>
  </si>
  <si>
    <t>1754040103minh@ou.edu.vn</t>
  </si>
  <si>
    <t>Doanh thu chi phí và báo cáo kết quả hoạt động kinh doanh</t>
  </si>
  <si>
    <t>Lưu Thị Thanh Ngân</t>
  </si>
  <si>
    <t>1754040114ngan@ou.edu.vn</t>
  </si>
  <si>
    <t>Nguyễn Thị Dung</t>
  </si>
  <si>
    <t>17/02/1999</t>
  </si>
  <si>
    <t>Kiểm toán Chu trình Hàng tồn kho</t>
  </si>
  <si>
    <t>1754040028dung@ou.edu.vn</t>
  </si>
  <si>
    <t>Phạm Thị Thanh Hường</t>
  </si>
  <si>
    <t>KT Doanh Thu , Chi phí , XĐKQKD</t>
  </si>
  <si>
    <t>1754040076huong@ou.edu.vn</t>
  </si>
  <si>
    <t>Võ Thị Minh Huệ</t>
  </si>
  <si>
    <t>21/06/1999</t>
  </si>
  <si>
    <t>1754100024hue@ou.edu.vn</t>
  </si>
  <si>
    <t>Nguyễn Thị Minh Tuyền</t>
  </si>
  <si>
    <t>29/03/1999</t>
  </si>
  <si>
    <t>Quy trình kiểm toán khoản mục nợ phải thu khách hàng</t>
  </si>
  <si>
    <t>1754040228tuyen@ou.edu.vn</t>
  </si>
  <si>
    <t>Trần Thị Hòa</t>
  </si>
  <si>
    <t>1754040064hoa@ou.edu.vn</t>
  </si>
  <si>
    <t>Đặng Nguyễn Khánh Vy</t>
  </si>
  <si>
    <t>14/08/1999</t>
  </si>
  <si>
    <t>Kế toán Chi phí sản xuất- Tính giá thành sản phẩm</t>
  </si>
  <si>
    <t>1754040243vy@ou.edu.vn</t>
  </si>
  <si>
    <t>Nguyễn Thị Thu Tuyền</t>
  </si>
  <si>
    <t>1754040230tuyen@ou.edu.vn</t>
  </si>
  <si>
    <t>Nguyễn Quang Ninh</t>
  </si>
  <si>
    <t>13/04/1999</t>
  </si>
  <si>
    <t>1754040140ninh@ou.edu.vn</t>
  </si>
  <si>
    <t>Võ Thanh Trúc</t>
  </si>
  <si>
    <t>Quy trình kiểm toán BCTC khoản mục doanh thu</t>
  </si>
  <si>
    <t>1754100065truc@ou.edu.vn</t>
  </si>
  <si>
    <t>Võ Đoàn Anh Huy</t>
  </si>
  <si>
    <t>15/01/1999</t>
  </si>
  <si>
    <t>Kiểm toán phần hành hàng tồn kho</t>
  </si>
  <si>
    <t>anhhuy.1815@gmail.com</t>
  </si>
  <si>
    <t>Nguyễn Thị Lệ Huyền</t>
  </si>
  <si>
    <t>26/8/1999</t>
  </si>
  <si>
    <t>Doanh thu_ chi phí _ báo cáo kết quả hoạt động kinh doanh.</t>
  </si>
  <si>
    <t>1754040068huyen@ou.edu.vn</t>
  </si>
  <si>
    <t>Trần Thanh Nhật Hạ</t>
  </si>
  <si>
    <t>21/7/1998</t>
  </si>
  <si>
    <t>1654010117ha@ou.edu.vn</t>
  </si>
  <si>
    <t>Nguyễn Thị Thu Hằng</t>
  </si>
  <si>
    <t>Kiểm toán nợ phải thu</t>
  </si>
  <si>
    <t>1754100020hang@ou.edu.vn</t>
  </si>
  <si>
    <t>Nguyễn Thị Thanh Thuý</t>
  </si>
  <si>
    <t>28/01/1999</t>
  </si>
  <si>
    <t>Kiểm soát nội bộ tại một doanh nghiệp</t>
  </si>
  <si>
    <t>1754100058thuy@ou.EDU.vn</t>
  </si>
  <si>
    <t>Phan Anh Thư</t>
  </si>
  <si>
    <t>30/07/1999</t>
  </si>
  <si>
    <t>1754040191thu@ou edu.vn</t>
  </si>
  <si>
    <t>Nguyễn Ngọc Hạnh</t>
  </si>
  <si>
    <t>Doanh thu-Chi phí-KWKD</t>
  </si>
  <si>
    <t>1754040045hanh@ou.edu.vn</t>
  </si>
  <si>
    <t>Trần Vũ Minh</t>
  </si>
  <si>
    <t>Kế toán công nợ phải thu, phải trả</t>
  </si>
  <si>
    <t>1754040102minh@ou.edu.vn</t>
  </si>
  <si>
    <t>Đào Thị Thanh Huyền</t>
  </si>
  <si>
    <t>Đề tài Doanh thu chi phí và Báo cáo kết quả kinh doanh</t>
  </si>
  <si>
    <t>1754040066huyen@ou.edu.vn</t>
  </si>
  <si>
    <t>Nguyễn Thị Tuyết Nhi</t>
  </si>
  <si>
    <t>19/09/1998</t>
  </si>
  <si>
    <t>Quy trình kiểm toán nợ phải thu khách hàng tại công ty TNHH Kiểm toán AS</t>
  </si>
  <si>
    <t>1754100043nhi@ou.edu.vn</t>
  </si>
  <si>
    <t>Hoàng Quốc Vỹ</t>
  </si>
  <si>
    <t>Trần Yến Nhi</t>
  </si>
  <si>
    <t>tnhi1925@gmail.com</t>
  </si>
  <si>
    <t>Nguyễn Thị Mộng Tuyền</t>
  </si>
  <si>
    <t>21/04/1999</t>
  </si>
  <si>
    <t>1754040229tuyen@ou.edu.vn</t>
  </si>
  <si>
    <t>Nguyễn Xuân Hải</t>
  </si>
  <si>
    <t>tài sản cố định</t>
  </si>
  <si>
    <t>hainguyenou@gmail.com</t>
  </si>
  <si>
    <t>Lê Ngọc Thanh Thảo</t>
  </si>
  <si>
    <t>1754040170thao@ou.edu.vn</t>
  </si>
  <si>
    <t>Nguyễn Lan Anh</t>
  </si>
  <si>
    <t>KẾ TOÁN DOANH THU, CHI PHÍ VÀ XÁC ĐỊNH KẾT QUẢ KINH DOANH TẠI CÔNG TY TRÁCH NHIỆM HỮU HẠN NHẤT THIÊN NAM</t>
  </si>
  <si>
    <t>1754040006anh@ou.edu.vn</t>
  </si>
  <si>
    <t>1754100057thu@ou.edu.vn</t>
  </si>
  <si>
    <t>Nợ Phải Trả</t>
  </si>
  <si>
    <t>vy.hq2703@gmail.com</t>
  </si>
  <si>
    <t>Phạm Thị Hồng Diệp</t>
  </si>
  <si>
    <t>13/02/1999</t>
  </si>
  <si>
    <t>Kiểm toán khoản mục HTK.</t>
  </si>
  <si>
    <t>hongdieppt99@gmail.com</t>
  </si>
  <si>
    <t>LÂM QUỐC HUY</t>
  </si>
  <si>
    <t>28/02/1999</t>
  </si>
  <si>
    <t>Kiểm toán khoản mục hàng tồn kho trong kiểm toán báo cáo tài chính</t>
  </si>
  <si>
    <t>1754100025huy@ou.edu.vn</t>
  </si>
  <si>
    <t>Bùi Phan Xuân Quỳnh</t>
  </si>
  <si>
    <t>Kế toán vốn bằng tiền và các khoản phải thu tại TỔNG CÔNG TY ĐỊA ỐC SÀI GÒN-TNHH MỘT THÀNH VIÊN (RESCO)</t>
  </si>
  <si>
    <t>1754040161quynh@ou.edu.vn</t>
  </si>
  <si>
    <t>Phan Thị Ngọc Như</t>
  </si>
  <si>
    <t>Kế toán bán hàng và xác định kết quả kinh doanh.</t>
  </si>
  <si>
    <t>1754040139nhu@ou.edu.vn</t>
  </si>
  <si>
    <t>Trần Thị Thanh Ngân</t>
  </si>
  <si>
    <t>1754040119ngan@ou.edu.vn</t>
  </si>
  <si>
    <t>Nguyễn Thị Huỳnh</t>
  </si>
  <si>
    <t>30/10/1999</t>
  </si>
  <si>
    <t>1754040072huynh@ou.edu.vn</t>
  </si>
  <si>
    <t>Nguyễn Thanh Thùy Dương</t>
  </si>
  <si>
    <t>1754040032duong@ou.edu.vn</t>
  </si>
  <si>
    <t>ĐOÀN TRỊNH DIỆU QUỲNH</t>
  </si>
  <si>
    <t>Doanh thu, chi phí, xác dịnh kết ủa kinh doanh.</t>
  </si>
  <si>
    <t>1754040162quynh@ou.edu.vn</t>
  </si>
  <si>
    <t>Phùng Thị Huyền Trâm</t>
  </si>
  <si>
    <t>Kiểm toán các khoản mục/Chu trình hàng tồn kho</t>
  </si>
  <si>
    <t>1754100061tram@ou.edu.vn</t>
  </si>
  <si>
    <t>Đổ Thị Mỷ Phụng</t>
  </si>
  <si>
    <t>Kế toán nguyên vật liệu,công cụ dụng cụ.</t>
  </si>
  <si>
    <t>1754040148phung@ou.edu.vn</t>
  </si>
  <si>
    <t>Tạ Thị Thanh Hằng</t>
  </si>
  <si>
    <t>21/07/1999</t>
  </si>
  <si>
    <t>Thuế và các khoản nộp ngân sách Nhà nước</t>
  </si>
  <si>
    <t>1754040049hang@ou.edu.vn</t>
  </si>
  <si>
    <t>Phan Thị Hiếu</t>
  </si>
  <si>
    <t>Kế toán Doanh thu, chi phí, kết quả kinh doanh. Em mong rằng, có thể vào được lớp của cô Tuyết Thanh hướng dẫn.</t>
  </si>
  <si>
    <t>1754040059hieu@ou.edu.vn</t>
  </si>
  <si>
    <t>Đào Thị Kim Thoa</t>
  </si>
  <si>
    <t>1754040180thoa@ou.edu.vn</t>
  </si>
  <si>
    <t>Huỳnh Nguyễn Minh Thư</t>
  </si>
  <si>
    <t>21/8/1999</t>
  </si>
  <si>
    <t>Kế toán doanh thu, chi phí, kết quả kinh doanh. Dạ em mong muốn có thể được cô Tuyết Thanh làm hướng dẫn ạ! Em cảm ơn!</t>
  </si>
  <si>
    <t>1754040187thu@ou.edu.vn</t>
  </si>
  <si>
    <t>Trần Thị Tình</t>
  </si>
  <si>
    <t>25/08/1999</t>
  </si>
  <si>
    <t>Kế toán doanh thu, chi phí, kết quả hoạt động kinh doanh. ( Em mong muốn cô Thanh hướng dẫn ạ)</t>
  </si>
  <si>
    <t>1754040202tinh@ou.edu.vn</t>
  </si>
  <si>
    <t>Nguyễn Thị Trúc Hương</t>
  </si>
  <si>
    <t>13/09/1999</t>
  </si>
  <si>
    <t>Kiểm toán các chu trình (hàng tồn kho, doanh thu,...)</t>
  </si>
  <si>
    <t>1754100029huong@ou.edu.vn</t>
  </si>
  <si>
    <t>Nguyễn Thị Kim Ngân</t>
  </si>
  <si>
    <t>19/07/1999</t>
  </si>
  <si>
    <t>1754040115ngan@ou.edu.vn</t>
  </si>
  <si>
    <t>Nguyễn Thị Thu Hiền</t>
  </si>
  <si>
    <t>Kiểm Toán Nợ Phải Thu</t>
  </si>
  <si>
    <t>1754100021hien@gmail.com</t>
  </si>
  <si>
    <t>Vũ Ngọc Lan Anh</t>
  </si>
  <si>
    <t>29/10/1999</t>
  </si>
  <si>
    <t>Doanh thu, chi phí và báo cáo tài chính cuối kỳ</t>
  </si>
  <si>
    <t>1754040010anh@ou.edu.vn</t>
  </si>
  <si>
    <t>Vũ thị Thùy Tiên</t>
  </si>
  <si>
    <t>1754040199tien@ou.edu.vn</t>
  </si>
  <si>
    <t>LÊ THỊ THỦY TIÊN</t>
  </si>
  <si>
    <t>30/11/1999</t>
  </si>
  <si>
    <t>Kế Toán Doanh Thu, Chi Phí và Xác Định Kết Quả Kinh Doanh của Doanh Nghiệp.</t>
  </si>
  <si>
    <t>1754040197tien@ou.edu.vn</t>
  </si>
  <si>
    <t>Lê Xuân Trang</t>
  </si>
  <si>
    <t>21/03/1999</t>
  </si>
  <si>
    <t>Kế toán tiền lương và các khoản phải trích theo lương.</t>
  </si>
  <si>
    <t>1754040206trang@ou.edu.vn</t>
  </si>
  <si>
    <t>Hà Thế Anh</t>
  </si>
  <si>
    <t>14/01/1996</t>
  </si>
  <si>
    <t>Các thủ tục phân tích trong quá trình kiếm toán của công ty</t>
  </si>
  <si>
    <t>1754100001anh@ou.edu.vn</t>
  </si>
  <si>
    <t>Ngô Thanh Thảo</t>
  </si>
  <si>
    <t>13/10/1999</t>
  </si>
  <si>
    <t>Doanh thu, Chi phí và xác định Kết quả hoạt động kinh doanh</t>
  </si>
  <si>
    <t>1754040172thao@ou.edu.vn</t>
  </si>
  <si>
    <t>Nguyễn Quang Thắng</t>
  </si>
  <si>
    <t>Kiểm toán các đối tượng đặc biệt</t>
  </si>
  <si>
    <t>thang.cedric@gmail.com</t>
  </si>
  <si>
    <t>HOÀNG THỊ KIM NGỌC</t>
  </si>
  <si>
    <t>14/03/1999</t>
  </si>
  <si>
    <t>Tìm hiểu về các thủ tục phân tích áp dụng trong kiểm toán báo cáo tài chính.</t>
  </si>
  <si>
    <t>1754100039ngoc@ou.edu.vn</t>
  </si>
  <si>
    <t>Nguyễn Thị Huyền Trân</t>
  </si>
  <si>
    <t>Kế toán doanh thu, chi phí</t>
  </si>
  <si>
    <t>1754040220tran@ou.edu.vn</t>
  </si>
  <si>
    <t>Trương Huyền Trân</t>
  </si>
  <si>
    <t>17/09/1999</t>
  </si>
  <si>
    <t>Kiểm toán KM/chu trình nợ phải thu</t>
  </si>
  <si>
    <t>1754100063tran@ou.edu.vn</t>
  </si>
  <si>
    <t>Ngô Thị Kim Quế</t>
  </si>
  <si>
    <t>22/01/1999</t>
  </si>
  <si>
    <t>1754040157que@ou.edu.vn</t>
  </si>
  <si>
    <t>Nguyễn Thu Hà</t>
  </si>
  <si>
    <t>1754100016ha@ou.edu.vn</t>
  </si>
  <si>
    <t>Nguyễn Thị Bích Vân</t>
  </si>
  <si>
    <t>16/12/1999</t>
  </si>
  <si>
    <t>Doanh thu, chi phí, xác định kết quả kinh doanh.</t>
  </si>
  <si>
    <t>1754040236van@ou.edu.vn</t>
  </si>
  <si>
    <t>VĂN THỊ HẢI LY</t>
  </si>
  <si>
    <t>Kế toán quản trị doanh thu, chi phí và kết quả hoạt động kinh doanh</t>
  </si>
  <si>
    <t>1754040096ly@ou.edu.vn</t>
  </si>
  <si>
    <t>Châu Phước Hưng</t>
  </si>
  <si>
    <t>28/08/1999</t>
  </si>
  <si>
    <t>1754040073hung@ou.edu.vn</t>
  </si>
  <si>
    <t>Lê Thị Kiều Diễm</t>
  </si>
  <si>
    <t>25/06/1999</t>
  </si>
  <si>
    <t>Kiểm toán khoản mục tài sản cố định</t>
  </si>
  <si>
    <t>1754100010diem@ou.edu.vn</t>
  </si>
  <si>
    <t>Đặng Minh Thông</t>
  </si>
  <si>
    <t>Kế toán quản trị doanh thu chi phí và kết quả hoạt động</t>
  </si>
  <si>
    <t>minhthongdang.est.6799@gmail.com</t>
  </si>
  <si>
    <t>Nguyễn Châu Hải Nghi</t>
  </si>
  <si>
    <t>nguyenchauhainghi@gmail.com</t>
  </si>
  <si>
    <t>Nguyễn Ngọc Thùy</t>
  </si>
  <si>
    <t>23/02/1999</t>
  </si>
  <si>
    <t>nguyenthuy.3775@gmail.com</t>
  </si>
  <si>
    <t>Nguyễn Thị Phương Thảo</t>
  </si>
  <si>
    <t>Đỗ Nguyễn Khánh Vy</t>
  </si>
  <si>
    <t>Quy trình kiểm toán các khoản vay của doanh nghiệp khách hàng.</t>
  </si>
  <si>
    <t>1754100071vy@ou.edu.vn</t>
  </si>
  <si>
    <t>Huỳnh Ngọc Trân</t>
  </si>
  <si>
    <t>20/02/1999</t>
  </si>
  <si>
    <t>Kiểm toán các Khoản mục/Chu trình Nợ phải thu</t>
  </si>
  <si>
    <t>1754100062tran@ou.edu.vn</t>
  </si>
  <si>
    <t>Nguyễn Thị Hà Vy</t>
  </si>
  <si>
    <t>17/10/1999</t>
  </si>
  <si>
    <t>Hoàn thiện quy trình kiểm toán khoản mục phải thu khách hàng trong kiểm toán BCTC</t>
  </si>
  <si>
    <t>havynguyen.ld@gmail.com</t>
  </si>
  <si>
    <t>Trần Lê Minh Thư</t>
  </si>
  <si>
    <t>22/08/1999</t>
  </si>
  <si>
    <t>1754040194thu@ou.edu.vn</t>
  </si>
  <si>
    <t>Trần Nhật Trường</t>
  </si>
  <si>
    <t>Thủ tục phân tích trong kiểm toán báo cáo tài chính</t>
  </si>
  <si>
    <t>trannhattruong10101999@gmail.com</t>
  </si>
  <si>
    <t>Bùi Thị Thuỳ Yên</t>
  </si>
  <si>
    <t>Doanh Thu, chi phí, kết quả kinh doanh</t>
  </si>
  <si>
    <t>1754040249yen@ou.edu.vn</t>
  </si>
  <si>
    <t>Nguyễn Quỳnh Phương Nhi</t>
  </si>
  <si>
    <t>30/12/1999</t>
  </si>
  <si>
    <t>Doanh thu-chi phí</t>
  </si>
  <si>
    <t>phnhi3012@gmail.com</t>
  </si>
  <si>
    <t>Nguyễn Quốc Cường</t>
  </si>
  <si>
    <t>18/03/1999</t>
  </si>
  <si>
    <t>Kế toán thuế giá trị gia tăng tại công ty</t>
  </si>
  <si>
    <t>1754040024@ou.edu.vn</t>
  </si>
  <si>
    <t>Võ Nguyễn Tường Vi</t>
  </si>
  <si>
    <t>29/07/1999</t>
  </si>
  <si>
    <t>Công tác đánh giá rủi ro trong quy trình kiểm toán của công ty TNHH kiểm toán A&amp;C</t>
  </si>
  <si>
    <t>1754100069vi@ou.edu.vn</t>
  </si>
  <si>
    <t>Vũ Thị Hồng Hạnh</t>
  </si>
  <si>
    <t>31/12/1999</t>
  </si>
  <si>
    <t>Phân tích Doanh thu - Chi phí - Báo cáo kết quả hoạt động kinh doanh của Công ty Flix Việt Nam năm 2020</t>
  </si>
  <si>
    <t>1754040047hanh@ou.edu.vn</t>
  </si>
  <si>
    <t>Nguyễn Thị Mỹ Lệ</t>
  </si>
  <si>
    <t>20/10/1998</t>
  </si>
  <si>
    <t>Kế toán doanh thu, chi phí, và xác định kết quả hoạt động kinh doanh</t>
  </si>
  <si>
    <t>1654040165le@ou.edu.vn</t>
  </si>
  <si>
    <t>Hồ Minh Trung</t>
  </si>
  <si>
    <t>Kiểm toán các KM/Chu trình (Hàng tồn kho)</t>
  </si>
  <si>
    <t>1754100064trung@ou.edu.vn</t>
  </si>
  <si>
    <t>Kiểm toán chu trình nợ phải thu khách hàng</t>
  </si>
  <si>
    <t>1754100053thao@ou.edu.vn</t>
  </si>
  <si>
    <t>Trương Hoàng Minh</t>
  </si>
  <si>
    <t>26/02/1999</t>
  </si>
  <si>
    <t>Kiểm toán các khoản mục tiền và tương đương tiền</t>
  </si>
  <si>
    <t>1754100035minh@ou.edu.vn</t>
  </si>
  <si>
    <t>Phan Thị Mỹ Phượng</t>
  </si>
  <si>
    <t>Kiểm toán khoản mục phải trả người lao động và các khoản trích theo lương trong kiểm toán BCTC</t>
  </si>
  <si>
    <t>phuong.ptm1008@gmail.com</t>
  </si>
  <si>
    <t>Nguyễn Thị Bích Phương</t>
  </si>
  <si>
    <t>22/11/1999</t>
  </si>
  <si>
    <t>quy trình kiểm toán doanh thu bán hàng</t>
  </si>
  <si>
    <t>phuongnguyen22811@gmai.com</t>
  </si>
  <si>
    <t>0937033306</t>
  </si>
  <si>
    <t>0933784036</t>
  </si>
  <si>
    <t>0946923509</t>
  </si>
  <si>
    <t>0388743120</t>
  </si>
  <si>
    <t>0337390204</t>
  </si>
  <si>
    <t>0944005768</t>
  </si>
  <si>
    <t>0779193054</t>
  </si>
  <si>
    <t>0964181420</t>
  </si>
  <si>
    <t>0395581799</t>
  </si>
  <si>
    <t>0373928314</t>
  </si>
  <si>
    <t>0942003143</t>
  </si>
  <si>
    <t>0981154600</t>
  </si>
  <si>
    <t>0827640151</t>
  </si>
  <si>
    <t>0335563807</t>
  </si>
  <si>
    <t>0971970812</t>
  </si>
  <si>
    <t>0888324191</t>
  </si>
  <si>
    <t>0904752999</t>
  </si>
  <si>
    <t>0937513797</t>
  </si>
  <si>
    <t>0394293232</t>
  </si>
  <si>
    <t>0968921415</t>
  </si>
  <si>
    <t>0909861296</t>
  </si>
  <si>
    <t>0859957932</t>
  </si>
  <si>
    <t>0777765590</t>
  </si>
  <si>
    <t>0354654276</t>
  </si>
  <si>
    <t>0911107499</t>
  </si>
  <si>
    <t>0919566022</t>
  </si>
  <si>
    <t>0339293811</t>
  </si>
  <si>
    <t>0847834783</t>
  </si>
  <si>
    <t>0384142742</t>
  </si>
  <si>
    <t>0981477033</t>
  </si>
  <si>
    <t>0868422320</t>
  </si>
  <si>
    <t>0917609180</t>
  </si>
  <si>
    <t>0968034463</t>
  </si>
  <si>
    <t>0964546426</t>
  </si>
  <si>
    <t>0327182498</t>
  </si>
  <si>
    <t>0845740950</t>
  </si>
  <si>
    <t>0869845441</t>
  </si>
  <si>
    <t>0355242330</t>
  </si>
  <si>
    <t>0971824664</t>
  </si>
  <si>
    <t>0364433739</t>
  </si>
  <si>
    <t>0987239720</t>
  </si>
  <si>
    <t>0349534542</t>
  </si>
  <si>
    <t>0938679401</t>
  </si>
  <si>
    <t>0777174299</t>
  </si>
  <si>
    <t>0948950040</t>
  </si>
  <si>
    <t>0773330666</t>
  </si>
  <si>
    <t>0384498321</t>
  </si>
  <si>
    <t>0968027482</t>
  </si>
  <si>
    <t>0332190010</t>
  </si>
  <si>
    <t>0368309687</t>
  </si>
  <si>
    <t>0396500669</t>
  </si>
  <si>
    <t>0349942879</t>
  </si>
  <si>
    <t>0367273396</t>
  </si>
  <si>
    <t>0398292527</t>
  </si>
  <si>
    <t>0938574356</t>
  </si>
  <si>
    <t>0969423360</t>
  </si>
  <si>
    <t>0949624474</t>
  </si>
  <si>
    <t>0967324004</t>
  </si>
  <si>
    <t>0334695901</t>
  </si>
  <si>
    <t>0704991904</t>
  </si>
  <si>
    <t>0392395871</t>
  </si>
  <si>
    <t>0965695601</t>
  </si>
  <si>
    <t>0935765061</t>
  </si>
  <si>
    <t>0928036552</t>
  </si>
  <si>
    <t>0911931506</t>
  </si>
  <si>
    <t>0942080740</t>
  </si>
  <si>
    <t>0792628415</t>
  </si>
  <si>
    <t>0364444341</t>
  </si>
  <si>
    <t>0363021748</t>
  </si>
  <si>
    <t>0345631119</t>
  </si>
  <si>
    <t>0938817935</t>
  </si>
  <si>
    <t>0372478149</t>
  </si>
  <si>
    <t>0934014254</t>
  </si>
  <si>
    <t>0962507571</t>
  </si>
  <si>
    <t>0834146070</t>
  </si>
  <si>
    <t>0945719432</t>
  </si>
  <si>
    <t>0909723844</t>
  </si>
  <si>
    <t>0342787180</t>
  </si>
  <si>
    <t>0964967334</t>
  </si>
  <si>
    <t>0915164845</t>
  </si>
  <si>
    <t>0909226107</t>
  </si>
  <si>
    <t>0985346314</t>
  </si>
  <si>
    <t>0339828424</t>
  </si>
  <si>
    <t>0389107749</t>
  </si>
  <si>
    <t>0378661831</t>
  </si>
  <si>
    <t>0372662512</t>
  </si>
  <si>
    <t>0332871694</t>
  </si>
  <si>
    <t>0762475761</t>
  </si>
  <si>
    <t>0905139602</t>
  </si>
  <si>
    <t>0909218199</t>
  </si>
  <si>
    <t>0373832016</t>
  </si>
  <si>
    <t>0966249577</t>
  </si>
  <si>
    <t>0332886130</t>
  </si>
  <si>
    <t>0326377861</t>
  </si>
  <si>
    <t>0988719840</t>
  </si>
  <si>
    <t>0366803046</t>
  </si>
  <si>
    <t>0393384483</t>
  </si>
  <si>
    <t>0334914342</t>
  </si>
  <si>
    <t>0332167524</t>
  </si>
  <si>
    <t>0356321739</t>
  </si>
  <si>
    <t>0868351367</t>
  </si>
  <si>
    <t>0793217049</t>
  </si>
  <si>
    <t>0352111815</t>
  </si>
  <si>
    <t>0961789244</t>
  </si>
  <si>
    <t>0947876339</t>
  </si>
  <si>
    <t>0923299585</t>
  </si>
  <si>
    <t>0832436734</t>
  </si>
  <si>
    <t>0942868151</t>
  </si>
  <si>
    <t>0985021389</t>
  </si>
  <si>
    <t>0836985599</t>
  </si>
  <si>
    <t>0982694323</t>
  </si>
  <si>
    <t>0986332659</t>
  </si>
  <si>
    <t>0975206131</t>
  </si>
  <si>
    <t>0399555877</t>
  </si>
  <si>
    <t>0707794651</t>
  </si>
  <si>
    <t>0946749155</t>
  </si>
  <si>
    <t>0832853312</t>
  </si>
  <si>
    <t>0329018117</t>
  </si>
  <si>
    <t>0367604785</t>
  </si>
  <si>
    <t>0354028375</t>
  </si>
  <si>
    <t>0828229722</t>
  </si>
  <si>
    <t>0333114175</t>
  </si>
  <si>
    <t>0338869501</t>
  </si>
  <si>
    <t>0763951243</t>
  </si>
  <si>
    <t>0703959169</t>
  </si>
  <si>
    <t>0934019059</t>
  </si>
  <si>
    <t>0961317165</t>
  </si>
  <si>
    <t>0969692572</t>
  </si>
  <si>
    <t>0764081890</t>
  </si>
  <si>
    <t>0372799320</t>
  </si>
  <si>
    <t>0375493490</t>
  </si>
  <si>
    <t>0935145796</t>
  </si>
  <si>
    <t>0986388485</t>
  </si>
  <si>
    <t>0358800524</t>
  </si>
  <si>
    <t>0982082160</t>
  </si>
  <si>
    <t>0336644106</t>
  </si>
  <si>
    <t>0919989871</t>
  </si>
  <si>
    <t>0814043038</t>
  </si>
  <si>
    <t>0326240798</t>
  </si>
  <si>
    <t>0946409887</t>
  </si>
  <si>
    <t>0982413547</t>
  </si>
  <si>
    <t>0974058427</t>
  </si>
  <si>
    <t>0962936973</t>
  </si>
  <si>
    <t>0906489934</t>
  </si>
  <si>
    <t>0347677627</t>
  </si>
  <si>
    <t>0395377500</t>
  </si>
  <si>
    <t>0839644717</t>
  </si>
  <si>
    <t>0379318404</t>
  </si>
  <si>
    <t>0378031903</t>
  </si>
  <si>
    <t>0836553305</t>
  </si>
  <si>
    <t>0967755840</t>
  </si>
  <si>
    <t>0901233609</t>
  </si>
  <si>
    <t>0962940545</t>
  </si>
  <si>
    <t>0(+84) 774664879</t>
  </si>
  <si>
    <t>0909286816</t>
  </si>
  <si>
    <t>0834278739</t>
  </si>
  <si>
    <t>0775142570</t>
  </si>
  <si>
    <t>0939609522</t>
  </si>
  <si>
    <t>0919406230</t>
  </si>
  <si>
    <t>0971212599</t>
  </si>
  <si>
    <t>0899771099</t>
  </si>
  <si>
    <t>0378745303</t>
  </si>
  <si>
    <t>0772286805</t>
  </si>
  <si>
    <t>0963543018</t>
  </si>
  <si>
    <t>0703938954</t>
  </si>
  <si>
    <t>0366569442</t>
  </si>
  <si>
    <t>0822820924</t>
  </si>
  <si>
    <t>0372618945</t>
  </si>
  <si>
    <t>0368363154</t>
  </si>
  <si>
    <t>0932653071</t>
  </si>
  <si>
    <t>00386 319 379</t>
  </si>
  <si>
    <t>0965072570</t>
  </si>
  <si>
    <t>Doanh thu chi phí xác định kết quả hoạt động kinh doanh</t>
  </si>
  <si>
    <t>ThS. Đỗ Phương Thảo</t>
  </si>
  <si>
    <t>Kiểm soát chất lượng kiểm toán</t>
  </si>
  <si>
    <t>Từ ngày 22/10/2020 đến ngày 30/10/2020 , Sinh viên phải liên hệ với giảng viên qua điện thoại di động hoặc email để được hướng dẫn viết báo cáo TTTN và có kế hoạch làm việc với từng giảng viên</t>
  </si>
  <si>
    <t>1754100055thang@ou.edu.vn</t>
  </si>
  <si>
    <t>0923272232</t>
  </si>
  <si>
    <t>Chu trình kiểm toán hàng tồn kho</t>
  </si>
  <si>
    <t>Kiểm toán khoản mục chi phí quản lý doanh nghiệp</t>
  </si>
  <si>
    <t>1754100031kim@ou.edu.vn</t>
  </si>
  <si>
    <t>Kiểm toán phần hành/Khoản mục</t>
  </si>
  <si>
    <t>1654040409thuy@ou.edu.vn</t>
  </si>
  <si>
    <t>0964948112</t>
  </si>
  <si>
    <t>Doanh thu và chi phí</t>
  </si>
  <si>
    <t>1754100009dang@ou.edu.vn</t>
  </si>
  <si>
    <t>Kiểm toán phần hành doanh thu</t>
  </si>
  <si>
    <t>0349854643</t>
  </si>
  <si>
    <t xml:space="preserve">Kế toán doanh thu, chi phí, kết quả kinh doanh. </t>
  </si>
  <si>
    <t>Kế toán doanh thu, chi phí, kết quả hoạt động kinh doanh.</t>
  </si>
  <si>
    <t>Kế toán Doanh thu, chi phí, kết quả kinh doanh.</t>
  </si>
  <si>
    <t>Từ ngày 22/10/2020 , Sinh viên phải liên hệ với giảng viên qua điện thoại di động hoặc email để được hướng dẫn viết báo cáo TTTN và có kế hoạch làm việc với từng giảng viên</t>
  </si>
  <si>
    <r>
      <t xml:space="preserve">SV nào chưa có tên trong danh sách phân công giảng viên , vui lòng đăng ký tên đề  tài thực tập tốt nghiệp theo link đăng ký:
</t>
    </r>
    <r>
      <rPr>
        <i/>
        <sz val="13"/>
        <color indexed="10"/>
        <rFont val="Times New Roman"/>
        <family val="1"/>
      </rPr>
      <t xml:space="preserve">https://docs.google.com/forms/d/1uhzMhIGc4t-VJSFYDTJn6c2AA8jWaiyGC2BVkVtX_4M/edit
</t>
    </r>
    <r>
      <rPr>
        <i/>
        <sz val="13"/>
        <color indexed="56"/>
        <rFont val="Times New Roman"/>
        <family val="1"/>
      </rPr>
      <t>hoặc đăng ký tên đề tài hoàn thành nhưng khoa chưa phân giảng viên hướng dẫn  vui lòng gởi thắc mắc qua email: kieu.nd@ou.edu.vn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</si>
</sst>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1"/>
      <color theme="1"/>
      <name val="Calibri"/>
      <family val="2"/>
    </font>
    <font>
      <sz val="11"/>
      <color indexed="8"/>
      <name val="Calibri"/>
      <family val="2"/>
    </font>
    <font>
      <sz val="11"/>
      <color indexed="8"/>
      <name val="Times New Roman"/>
      <family val="1"/>
    </font>
    <font>
      <sz val="13"/>
      <name val="Times New Roman"/>
      <family val="1"/>
    </font>
    <font>
      <sz val="13"/>
      <color indexed="8"/>
      <name val="Times New Roman"/>
      <family val="1"/>
    </font>
    <font>
      <u val="single"/>
      <sz val="11"/>
      <color indexed="30"/>
      <name val="Calibri"/>
      <family val="2"/>
    </font>
    <font>
      <b/>
      <sz val="13"/>
      <color indexed="10"/>
      <name val="Times New Roman"/>
      <family val="1"/>
    </font>
    <font>
      <i/>
      <sz val="13"/>
      <name val="Times New Roman"/>
      <family val="1"/>
    </font>
    <font>
      <b/>
      <sz val="13"/>
      <color indexed="8"/>
      <name val="Times New Roman"/>
      <family val="1"/>
    </font>
    <font>
      <sz val="14"/>
      <name val="Times New Roman"/>
      <family val="1"/>
    </font>
    <font>
      <b/>
      <sz val="14"/>
      <name val="Times New Roman"/>
      <family val="1"/>
    </font>
    <font>
      <b/>
      <sz val="12"/>
      <color indexed="8"/>
      <name val="Times New Roman"/>
      <family val="1"/>
    </font>
    <font>
      <u val="single"/>
      <sz val="11"/>
      <color indexed="30"/>
      <name val="Times New Roman"/>
      <family val="1"/>
    </font>
    <font>
      <b/>
      <sz val="16"/>
      <name val="Times New Roman"/>
      <family val="1"/>
    </font>
    <font>
      <b/>
      <sz val="13"/>
      <name val="Times New Roman"/>
      <family val="1"/>
    </font>
    <font>
      <b/>
      <sz val="12"/>
      <name val="Times New Roman"/>
      <family val="1"/>
    </font>
    <font>
      <i/>
      <sz val="13"/>
      <color indexed="10"/>
      <name val="Times New Roman"/>
      <family val="1"/>
    </font>
    <font>
      <i/>
      <sz val="13"/>
      <color indexed="56"/>
      <name val="Times New Roman"/>
      <family val="1"/>
    </font>
    <font>
      <b/>
      <i/>
      <u val="single"/>
      <sz val="13"/>
      <name val="Times New Roman"/>
      <family val="1"/>
    </font>
    <font>
      <b/>
      <i/>
      <sz val="13"/>
      <name val="Times New Roman"/>
      <family val="1"/>
    </font>
    <font>
      <b/>
      <i/>
      <sz val="13"/>
      <color indexed="10"/>
      <name val="Times New Roman"/>
      <family val="1"/>
    </font>
    <font>
      <b/>
      <i/>
      <sz val="13"/>
      <color indexed="56"/>
      <name val="Times New Roman"/>
      <family val="1"/>
    </font>
    <font>
      <sz val="10"/>
      <color indexed="8"/>
      <name val="Arial"/>
      <family val="2"/>
    </font>
    <font>
      <sz val="10"/>
      <color indexed="8"/>
      <name val="Times New Roman"/>
      <family val="1"/>
    </font>
    <font>
      <sz val="12"/>
      <name val="Times New Roman"/>
      <family val="1"/>
    </font>
    <font>
      <sz val="12"/>
      <color indexed="8"/>
      <name val="Times New Roman"/>
      <family val="1"/>
    </font>
    <font>
      <u val="single"/>
      <sz val="12"/>
      <color indexed="30"/>
      <name val="Times New Roman"/>
      <family val="1"/>
    </font>
    <font>
      <b/>
      <sz val="12"/>
      <color indexed="10"/>
      <name val="Times New Roman"/>
      <family val="1"/>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b/>
      <sz val="12"/>
      <color theme="1"/>
      <name val="Times New Roman"/>
      <family val="1"/>
    </font>
    <font>
      <u val="single"/>
      <sz val="11"/>
      <color theme="10"/>
      <name val="Times New Roman"/>
      <family val="1"/>
    </font>
    <font>
      <sz val="11"/>
      <color theme="1"/>
      <name val="Times New Roman"/>
      <family val="1"/>
    </font>
    <font>
      <sz val="10"/>
      <color theme="1"/>
      <name val="Arial"/>
      <family val="2"/>
    </font>
    <font>
      <b/>
      <sz val="13"/>
      <color rgb="FFFF0000"/>
      <name val="Times New Roman"/>
      <family val="1"/>
    </font>
    <font>
      <sz val="10"/>
      <color theme="1"/>
      <name val="Times New Roman"/>
      <family val="1"/>
    </font>
    <font>
      <u val="single"/>
      <sz val="12"/>
      <color theme="10"/>
      <name val="Times New Roman"/>
      <family val="1"/>
    </font>
    <font>
      <sz val="12"/>
      <color theme="1"/>
      <name val="Times New Roman"/>
      <family val="1"/>
    </font>
    <font>
      <b/>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9">
    <xf numFmtId="0" fontId="0" fillId="0" borderId="0" xfId="0" applyFont="1"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6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13" xfId="0" applyFont="1" applyFill="1" applyBorder="1" applyAlignment="1" quotePrefix="1">
      <alignment horizontal="center" vertical="center"/>
    </xf>
    <xf numFmtId="0" fontId="64" fillId="0" borderId="13" xfId="0" applyFont="1" applyFill="1" applyBorder="1" applyAlignment="1" quotePrefix="1">
      <alignment horizontal="center" vertical="center"/>
    </xf>
    <xf numFmtId="0" fontId="65" fillId="0" borderId="13" xfId="0" applyFont="1" applyFill="1" applyBorder="1" applyAlignment="1">
      <alignment horizontal="center" vertical="center"/>
    </xf>
    <xf numFmtId="0" fontId="0" fillId="0" borderId="13" xfId="0" applyBorder="1" applyAlignment="1">
      <alignment/>
    </xf>
    <xf numFmtId="0" fontId="2" fillId="0" borderId="0" xfId="0" applyFont="1" applyFill="1" applyAlignment="1">
      <alignment horizontal="center" vertical="center"/>
    </xf>
    <xf numFmtId="0" fontId="66" fillId="33" borderId="13" xfId="0" applyFont="1" applyFill="1" applyBorder="1" applyAlignment="1">
      <alignment horizontal="center" vertical="center"/>
    </xf>
    <xf numFmtId="0" fontId="66" fillId="34" borderId="0" xfId="0" applyFont="1" applyFill="1" applyBorder="1" applyAlignment="1">
      <alignment horizontal="center" vertical="center"/>
    </xf>
    <xf numFmtId="0" fontId="64" fillId="0" borderId="10" xfId="0" applyFont="1" applyFill="1" applyBorder="1" applyAlignment="1">
      <alignment vertical="center"/>
    </xf>
    <xf numFmtId="0" fontId="64" fillId="0" borderId="11" xfId="0" applyFont="1" applyFill="1" applyBorder="1" applyAlignment="1">
      <alignment vertical="center"/>
    </xf>
    <xf numFmtId="0" fontId="64" fillId="0" borderId="12" xfId="0" applyFont="1" applyFill="1" applyBorder="1" applyAlignment="1">
      <alignment vertical="center"/>
    </xf>
    <xf numFmtId="0" fontId="67" fillId="0" borderId="13" xfId="53" applyFont="1" applyFill="1" applyBorder="1" applyAlignment="1" applyProtection="1">
      <alignment horizontal="center" vertical="center"/>
      <protection/>
    </xf>
    <xf numFmtId="49" fontId="3" fillId="0" borderId="1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64" fillId="0" borderId="13" xfId="0" applyNumberFormat="1" applyFont="1" applyFill="1" applyBorder="1" applyAlignment="1">
      <alignment horizontal="center" vertical="center"/>
    </xf>
    <xf numFmtId="49" fontId="64" fillId="0" borderId="0"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64" fillId="0" borderId="0" xfId="0" applyFont="1" applyFill="1" applyBorder="1" applyAlignment="1" quotePrefix="1">
      <alignment horizontal="center" vertical="center"/>
    </xf>
    <xf numFmtId="0" fontId="64" fillId="0" borderId="13" xfId="0" applyFont="1" applyFill="1" applyBorder="1" applyAlignment="1" quotePrefix="1">
      <alignment horizontal="center"/>
    </xf>
    <xf numFmtId="0" fontId="64" fillId="0" borderId="0" xfId="0" applyFont="1" applyFill="1" applyBorder="1" applyAlignment="1" quotePrefix="1">
      <alignment horizontal="center"/>
    </xf>
    <xf numFmtId="0" fontId="64" fillId="0" borderId="13" xfId="0" applyFont="1" applyFill="1" applyBorder="1" applyAlignment="1" quotePrefix="1">
      <alignment horizontal="center" vertical="center" wrapText="1"/>
    </xf>
    <xf numFmtId="0" fontId="68" fillId="0" borderId="0" xfId="0" applyFont="1" applyFill="1" applyAlignment="1">
      <alignment/>
    </xf>
    <xf numFmtId="0" fontId="68" fillId="0" borderId="0" xfId="0" applyFont="1" applyFill="1" applyAlignment="1">
      <alignment vertical="center"/>
    </xf>
    <xf numFmtId="0" fontId="65" fillId="0" borderId="13" xfId="0" applyFont="1" applyFill="1" applyBorder="1" applyAlignment="1">
      <alignment horizontal="center" vertical="center" wrapText="1"/>
    </xf>
    <xf numFmtId="0" fontId="4" fillId="0" borderId="13" xfId="0" applyFont="1" applyFill="1" applyBorder="1" applyAlignment="1">
      <alignment vertical="center"/>
    </xf>
    <xf numFmtId="0" fontId="3" fillId="0" borderId="0" xfId="0" applyFont="1" applyFill="1" applyAlignment="1">
      <alignment horizontal="center" vertical="center" wrapText="1"/>
    </xf>
    <xf numFmtId="0" fontId="65" fillId="0" borderId="13" xfId="0" applyFont="1" applyFill="1" applyBorder="1" applyAlignment="1">
      <alignment horizontal="left" vertical="center"/>
    </xf>
    <xf numFmtId="0" fontId="64" fillId="0" borderId="13" xfId="0" applyFont="1" applyBorder="1" applyAlignment="1">
      <alignment horizontal="left" vertical="center" wrapText="1"/>
    </xf>
    <xf numFmtId="0" fontId="3" fillId="0" borderId="0" xfId="0" applyFont="1" applyFill="1" applyAlignment="1">
      <alignment vertical="center"/>
    </xf>
    <xf numFmtId="0" fontId="69" fillId="0" borderId="13" xfId="0" applyFont="1" applyBorder="1" applyAlignment="1">
      <alignment horizontal="right" wrapText="1"/>
    </xf>
    <xf numFmtId="0" fontId="69" fillId="0" borderId="13" xfId="0" applyFont="1" applyBorder="1" applyAlignment="1">
      <alignment wrapText="1"/>
    </xf>
    <xf numFmtId="14" fontId="69" fillId="0" borderId="13" xfId="0" applyNumberFormat="1" applyFont="1" applyBorder="1" applyAlignment="1">
      <alignment wrapText="1"/>
    </xf>
    <xf numFmtId="0" fontId="0" fillId="0" borderId="14" xfId="0" applyBorder="1" applyAlignment="1">
      <alignment/>
    </xf>
    <xf numFmtId="0" fontId="64" fillId="35"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64" fillId="0" borderId="13" xfId="0" applyFont="1" applyBorder="1" applyAlignment="1">
      <alignment/>
    </xf>
    <xf numFmtId="0" fontId="64" fillId="0" borderId="13" xfId="0" applyFont="1" applyBorder="1" applyAlignment="1">
      <alignment horizontal="left"/>
    </xf>
    <xf numFmtId="0" fontId="64" fillId="0" borderId="13" xfId="0" applyFont="1" applyBorder="1" applyAlignment="1" quotePrefix="1">
      <alignment horizontal="left" vertical="center" wrapText="1"/>
    </xf>
    <xf numFmtId="0" fontId="13" fillId="0" borderId="0" xfId="0" applyFont="1" applyFill="1" applyAlignment="1">
      <alignment horizontal="center" vertical="center" wrapText="1"/>
    </xf>
    <xf numFmtId="0" fontId="70" fillId="0" borderId="0" xfId="0" applyFont="1" applyFill="1" applyAlignment="1">
      <alignment horizontal="left"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66" fillId="33" borderId="13" xfId="0" applyFont="1" applyFill="1" applyBorder="1" applyAlignment="1">
      <alignment horizontal="center" vertical="center"/>
    </xf>
    <xf numFmtId="0" fontId="64" fillId="0" borderId="13" xfId="0" applyFont="1" applyFill="1" applyBorder="1" applyAlignment="1">
      <alignment horizontal="left" vertical="center" wrapText="1"/>
    </xf>
    <xf numFmtId="0" fontId="68" fillId="0" borderId="0" xfId="0" applyFont="1" applyAlignment="1">
      <alignment/>
    </xf>
    <xf numFmtId="0" fontId="66" fillId="33" borderId="13" xfId="0" applyFont="1" applyFill="1" applyBorder="1" applyAlignment="1">
      <alignment vertical="center"/>
    </xf>
    <xf numFmtId="0" fontId="66" fillId="34" borderId="0" xfId="0" applyFont="1" applyFill="1" applyBorder="1" applyAlignment="1">
      <alignment vertical="center"/>
    </xf>
    <xf numFmtId="0" fontId="67" fillId="0" borderId="13" xfId="53" applyFont="1" applyFill="1" applyBorder="1" applyAlignment="1" applyProtection="1">
      <alignment vertical="center"/>
      <protection/>
    </xf>
    <xf numFmtId="0" fontId="67" fillId="0" borderId="0" xfId="53" applyFont="1" applyFill="1" applyBorder="1" applyAlignment="1" applyProtection="1">
      <alignment vertical="center"/>
      <protection/>
    </xf>
    <xf numFmtId="0" fontId="67" fillId="0" borderId="13" xfId="53" applyFont="1" applyFill="1" applyBorder="1" applyAlignment="1" applyProtection="1">
      <alignment horizontal="left" vertical="center"/>
      <protection/>
    </xf>
    <xf numFmtId="0" fontId="68" fillId="0" borderId="0" xfId="0" applyFont="1" applyFill="1" applyBorder="1" applyAlignment="1">
      <alignment vertical="center"/>
    </xf>
    <xf numFmtId="0" fontId="68" fillId="0" borderId="13" xfId="0" applyFont="1" applyBorder="1" applyAlignment="1">
      <alignment/>
    </xf>
    <xf numFmtId="0" fontId="68" fillId="0" borderId="13" xfId="0" applyFont="1" applyBorder="1" applyAlignment="1">
      <alignment horizontal="left"/>
    </xf>
    <xf numFmtId="0" fontId="68" fillId="0" borderId="14" xfId="0" applyFont="1" applyBorder="1" applyAlignment="1">
      <alignment horizontal="left"/>
    </xf>
    <xf numFmtId="0" fontId="68" fillId="0" borderId="14" xfId="0" applyFont="1" applyBorder="1" applyAlignment="1">
      <alignment/>
    </xf>
    <xf numFmtId="0" fontId="68" fillId="0" borderId="10" xfId="0" applyFont="1" applyBorder="1" applyAlignment="1">
      <alignment/>
    </xf>
    <xf numFmtId="0" fontId="71" fillId="0" borderId="13" xfId="0" applyFont="1" applyBorder="1" applyAlignment="1">
      <alignment wrapText="1"/>
    </xf>
    <xf numFmtId="0" fontId="68" fillId="0" borderId="15" xfId="0" applyFont="1" applyBorder="1" applyAlignment="1">
      <alignment horizontal="left"/>
    </xf>
    <xf numFmtId="0" fontId="68" fillId="0" borderId="15" xfId="0" applyFont="1" applyBorder="1" applyAlignment="1">
      <alignment/>
    </xf>
    <xf numFmtId="0" fontId="24" fillId="0" borderId="0" xfId="0" applyFont="1" applyFill="1" applyAlignment="1">
      <alignment horizontal="center" vertical="center" wrapText="1"/>
    </xf>
    <xf numFmtId="0" fontId="25" fillId="0" borderId="0" xfId="0" applyFont="1" applyFill="1" applyAlignment="1">
      <alignment vertical="center"/>
    </xf>
    <xf numFmtId="0" fontId="25" fillId="0" borderId="0" xfId="0" applyFont="1" applyFill="1" applyBorder="1" applyAlignment="1">
      <alignment vertical="center"/>
    </xf>
    <xf numFmtId="0" fontId="15" fillId="0" borderId="0" xfId="0" applyFont="1" applyFill="1" applyBorder="1" applyAlignment="1">
      <alignment horizontal="center" vertical="center" wrapText="1"/>
    </xf>
    <xf numFmtId="0" fontId="72" fillId="0" borderId="0" xfId="53" applyFont="1" applyFill="1" applyBorder="1" applyAlignment="1" applyProtection="1">
      <alignment vertical="center"/>
      <protection/>
    </xf>
    <xf numFmtId="0" fontId="73" fillId="0" borderId="0" xfId="0" applyFont="1" applyFill="1" applyAlignment="1">
      <alignment/>
    </xf>
    <xf numFmtId="0" fontId="74" fillId="0" borderId="0" xfId="0" applyFont="1" applyFill="1" applyAlignment="1">
      <alignment horizontal="left" vertical="center" wrapText="1"/>
    </xf>
    <xf numFmtId="0" fontId="73" fillId="0" borderId="0" xfId="0" applyFont="1" applyFill="1" applyAlignment="1">
      <alignment vertical="center"/>
    </xf>
    <xf numFmtId="0" fontId="73" fillId="0" borderId="0" xfId="0" applyFont="1" applyFill="1" applyBorder="1" applyAlignment="1">
      <alignment vertical="center"/>
    </xf>
    <xf numFmtId="0" fontId="66" fillId="0" borderId="13" xfId="0" applyFont="1" applyFill="1" applyBorder="1" applyAlignment="1">
      <alignment horizontal="left" vertical="center"/>
    </xf>
    <xf numFmtId="0" fontId="73" fillId="0" borderId="13" xfId="0" applyFont="1" applyBorder="1" applyAlignment="1">
      <alignment horizontal="left" vertical="center" wrapText="1"/>
    </xf>
    <xf numFmtId="0" fontId="25" fillId="0" borderId="10" xfId="0" applyFont="1" applyFill="1" applyBorder="1" applyAlignment="1">
      <alignment vertical="center"/>
    </xf>
    <xf numFmtId="0" fontId="24" fillId="0" borderId="10" xfId="0" applyFont="1" applyFill="1" applyBorder="1" applyAlignment="1">
      <alignment vertical="center"/>
    </xf>
    <xf numFmtId="0" fontId="73" fillId="0" borderId="14" xfId="0" applyFont="1" applyBorder="1" applyAlignment="1">
      <alignment horizontal="left" vertical="center" wrapText="1"/>
    </xf>
    <xf numFmtId="0" fontId="73" fillId="0" borderId="13" xfId="0" applyFont="1" applyBorder="1" applyAlignment="1">
      <alignment wrapText="1"/>
    </xf>
    <xf numFmtId="0" fontId="24" fillId="0" borderId="11" xfId="0" applyFont="1" applyFill="1" applyBorder="1" applyAlignment="1">
      <alignment vertical="center"/>
    </xf>
    <xf numFmtId="0" fontId="73" fillId="0" borderId="15" xfId="0" applyFont="1" applyBorder="1" applyAlignment="1">
      <alignment horizontal="left" vertical="center" wrapText="1"/>
    </xf>
    <xf numFmtId="0" fontId="73" fillId="0" borderId="0" xfId="0" applyFont="1" applyAlignment="1">
      <alignment/>
    </xf>
    <xf numFmtId="0" fontId="68" fillId="0" borderId="13" xfId="0" applyFont="1" applyBorder="1" applyAlignment="1">
      <alignment vertical="center"/>
    </xf>
    <xf numFmtId="0" fontId="68" fillId="0" borderId="13" xfId="0" applyFont="1" applyBorder="1" applyAlignment="1">
      <alignment horizontal="left" vertical="center"/>
    </xf>
    <xf numFmtId="0" fontId="68" fillId="0" borderId="0" xfId="0" applyFont="1" applyAlignment="1">
      <alignment vertical="center"/>
    </xf>
    <xf numFmtId="0" fontId="13"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2" fillId="0" borderId="0" xfId="0" applyFont="1" applyFill="1" applyAlignment="1">
      <alignment horizontal="center" vertical="center"/>
    </xf>
    <xf numFmtId="0" fontId="10" fillId="0" borderId="0" xfId="0" applyFont="1" applyFill="1" applyBorder="1" applyAlignment="1">
      <alignment horizontal="center" vertical="center" wrapText="1"/>
    </xf>
    <xf numFmtId="0" fontId="66" fillId="33" borderId="13" xfId="0" applyFont="1" applyFill="1" applyBorder="1" applyAlignment="1">
      <alignment horizontal="center" vertical="center"/>
    </xf>
    <xf numFmtId="0" fontId="7"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0" fillId="0" borderId="0" xfId="0" applyFont="1" applyFill="1" applyAlignment="1">
      <alignment horizontal="left"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0" fontId="19" fillId="0" borderId="16" xfId="0" applyFont="1" applyFill="1" applyBorder="1" applyAlignment="1">
      <alignment vertical="center" wrapText="1"/>
    </xf>
    <xf numFmtId="0" fontId="70" fillId="0" borderId="0" xfId="0" applyFont="1" applyFill="1" applyAlignment="1">
      <alignment vertical="center" wrapText="1"/>
    </xf>
    <xf numFmtId="0" fontId="3" fillId="0"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uong.pm@ou.edu.vn" TargetMode="External" /><Relationship Id="rId2" Type="http://schemas.openxmlformats.org/officeDocument/2006/relationships/hyperlink" Target="mailto:xuan.ltt@ou.edu.vn" TargetMode="External" /><Relationship Id="rId3" Type="http://schemas.openxmlformats.org/officeDocument/2006/relationships/hyperlink" Target="mailto:vinh.tt@ou.edu.vn" TargetMode="External" /><Relationship Id="rId4" Type="http://schemas.openxmlformats.org/officeDocument/2006/relationships/hyperlink" Target="mailto:hien.dtt@ou.edu.vn" TargetMode="External" /><Relationship Id="rId5" Type="http://schemas.openxmlformats.org/officeDocument/2006/relationships/hyperlink" Target="mailto:thao.dp@ou.edu.vn"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anh.tt@ou.edu.vn" TargetMode="External" /><Relationship Id="rId2" Type="http://schemas.openxmlformats.org/officeDocument/2006/relationships/hyperlink" Target="mailto:diep.ntn@ou.edu.vn" TargetMode="External" /><Relationship Id="rId3" Type="http://schemas.openxmlformats.org/officeDocument/2006/relationships/hyperlink" Target="mailto:thao.ptph@ou.edu.vn" TargetMode="External" /><Relationship Id="rId4" Type="http://schemas.openxmlformats.org/officeDocument/2006/relationships/hyperlink" Target="mailto:ngoc.tm@ou.edu.vn" TargetMode="External" /><Relationship Id="rId5" Type="http://schemas.openxmlformats.org/officeDocument/2006/relationships/hyperlink" Target="mailto:nam.nhp@ou.edu.vn" TargetMode="External" /><Relationship Id="rId6" Type="http://schemas.openxmlformats.org/officeDocument/2006/relationships/hyperlink" Target="mailto:cuong.hh@ou.edu.vn" TargetMode="External" /><Relationship Id="rId7" Type="http://schemas.openxmlformats.org/officeDocument/2006/relationships/hyperlink" Target="mailto:nhon.htb@ou.edu.vn" TargetMode="External" /><Relationship Id="rId8" Type="http://schemas.openxmlformats.org/officeDocument/2006/relationships/hyperlink" Target="mailto:ngoc.lnt@ou.edu.vn" TargetMode="External" /></Relationships>
</file>

<file path=xl/worksheets/sheet1.xml><?xml version="1.0" encoding="utf-8"?>
<worksheet xmlns="http://schemas.openxmlformats.org/spreadsheetml/2006/main" xmlns:r="http://schemas.openxmlformats.org/officeDocument/2006/relationships">
  <dimension ref="A1:J100"/>
  <sheetViews>
    <sheetView tabSelected="1" zoomScalePageLayoutView="0" workbookViewId="0" topLeftCell="A23">
      <selection activeCell="E28" sqref="E28"/>
    </sheetView>
  </sheetViews>
  <sheetFormatPr defaultColWidth="9.140625" defaultRowHeight="15"/>
  <cols>
    <col min="1" max="1" width="4.7109375" style="57" customWidth="1"/>
    <col min="2" max="2" width="19.00390625" style="57" customWidth="1"/>
    <col min="3" max="3" width="9.00390625" style="57" customWidth="1"/>
    <col min="4" max="4" width="15.421875" style="57" bestFit="1" customWidth="1"/>
    <col min="5" max="5" width="36.8515625" style="57" customWidth="1"/>
    <col min="6" max="6" width="13.28125" style="57" customWidth="1"/>
    <col min="7" max="7" width="65.7109375" style="89" customWidth="1"/>
    <col min="8" max="8" width="23.28125" style="89" customWidth="1"/>
    <col min="9" max="9" width="49.00390625" style="57" bestFit="1" customWidth="1"/>
    <col min="10" max="16384" width="8.8515625" style="57" customWidth="1"/>
  </cols>
  <sheetData>
    <row r="1" spans="1:9" ht="18">
      <c r="A1" s="94" t="s">
        <v>0</v>
      </c>
      <c r="B1" s="94"/>
      <c r="C1" s="94"/>
      <c r="D1" s="94"/>
      <c r="E1" s="94"/>
      <c r="F1" s="52"/>
      <c r="G1" s="72"/>
      <c r="H1" s="73"/>
      <c r="I1" s="1"/>
    </row>
    <row r="2" spans="1:9" ht="17.25">
      <c r="A2" s="95" t="s">
        <v>1</v>
      </c>
      <c r="B2" s="95"/>
      <c r="C2" s="95"/>
      <c r="D2" s="95"/>
      <c r="E2" s="95"/>
      <c r="F2" s="53"/>
      <c r="G2" s="51"/>
      <c r="H2" s="73"/>
      <c r="I2" s="1"/>
    </row>
    <row r="3" spans="1:9" ht="15">
      <c r="A3" s="96"/>
      <c r="B3" s="96"/>
      <c r="C3" s="96"/>
      <c r="D3" s="96"/>
      <c r="E3" s="2"/>
      <c r="F3" s="2"/>
      <c r="G3" s="74"/>
      <c r="H3" s="73"/>
      <c r="I3" s="1"/>
    </row>
    <row r="4" spans="1:9" ht="17.25">
      <c r="A4" s="97" t="s">
        <v>2</v>
      </c>
      <c r="B4" s="97"/>
      <c r="C4" s="97"/>
      <c r="D4" s="97"/>
      <c r="E4" s="97"/>
      <c r="F4" s="54"/>
      <c r="G4" s="75"/>
      <c r="H4" s="73"/>
      <c r="I4" s="1"/>
    </row>
    <row r="5" spans="1:9" ht="15">
      <c r="A5" s="98" t="s">
        <v>3</v>
      </c>
      <c r="B5" s="98"/>
      <c r="C5" s="98"/>
      <c r="D5" s="55" t="s">
        <v>4</v>
      </c>
      <c r="E5" s="58" t="s">
        <v>5</v>
      </c>
      <c r="F5" s="59"/>
      <c r="G5" s="59"/>
      <c r="H5" s="59"/>
      <c r="I5" s="1"/>
    </row>
    <row r="6" spans="1:9" ht="16.5">
      <c r="A6" s="3" t="s">
        <v>55</v>
      </c>
      <c r="B6" s="4"/>
      <c r="C6" s="5"/>
      <c r="D6" s="6" t="s">
        <v>6</v>
      </c>
      <c r="E6" s="60" t="s">
        <v>7</v>
      </c>
      <c r="F6" s="61"/>
      <c r="G6" s="76"/>
      <c r="H6" s="76"/>
      <c r="I6" s="1"/>
    </row>
    <row r="7" spans="1:9" ht="16.5">
      <c r="A7" s="7" t="s">
        <v>8</v>
      </c>
      <c r="B7" s="8"/>
      <c r="C7" s="9"/>
      <c r="D7" s="6" t="s">
        <v>9</v>
      </c>
      <c r="E7" s="60" t="s">
        <v>10</v>
      </c>
      <c r="F7" s="61"/>
      <c r="G7" s="76"/>
      <c r="H7" s="76"/>
      <c r="I7" s="1"/>
    </row>
    <row r="8" spans="1:9" ht="16.5">
      <c r="A8" s="7" t="s">
        <v>11</v>
      </c>
      <c r="B8" s="8"/>
      <c r="C8" s="9"/>
      <c r="D8" s="10" t="s">
        <v>12</v>
      </c>
      <c r="E8" s="60" t="s">
        <v>13</v>
      </c>
      <c r="F8" s="61"/>
      <c r="G8" s="76"/>
      <c r="H8" s="76"/>
      <c r="I8" s="1"/>
    </row>
    <row r="9" spans="1:9" ht="16.5">
      <c r="A9" s="7" t="s">
        <v>14</v>
      </c>
      <c r="B9" s="8"/>
      <c r="C9" s="9"/>
      <c r="D9" s="11" t="s">
        <v>15</v>
      </c>
      <c r="E9" s="60" t="s">
        <v>16</v>
      </c>
      <c r="F9" s="61"/>
      <c r="G9" s="76"/>
      <c r="H9" s="76"/>
      <c r="I9" s="1"/>
    </row>
    <row r="10" spans="1:9" ht="16.5">
      <c r="A10" s="34" t="s">
        <v>52</v>
      </c>
      <c r="B10" s="34"/>
      <c r="C10" s="34"/>
      <c r="D10" s="34" t="s">
        <v>54</v>
      </c>
      <c r="E10" s="62" t="s">
        <v>53</v>
      </c>
      <c r="F10" s="61"/>
      <c r="G10" s="76"/>
      <c r="H10" s="76"/>
      <c r="I10" s="1"/>
    </row>
    <row r="11" spans="1:9" ht="20.25">
      <c r="A11" s="93" t="s">
        <v>17</v>
      </c>
      <c r="B11" s="93"/>
      <c r="C11" s="93"/>
      <c r="D11" s="93"/>
      <c r="E11" s="93"/>
      <c r="F11" s="48"/>
      <c r="G11" s="51"/>
      <c r="H11" s="77"/>
      <c r="I11" s="31"/>
    </row>
    <row r="12" spans="1:9" ht="16.5">
      <c r="A12" s="102" t="s">
        <v>51</v>
      </c>
      <c r="B12" s="102"/>
      <c r="C12" s="102"/>
      <c r="D12" s="102"/>
      <c r="E12" s="102"/>
      <c r="F12" s="50"/>
      <c r="G12" s="51"/>
      <c r="H12" s="77"/>
      <c r="I12" s="31"/>
    </row>
    <row r="13" spans="1:9" ht="15">
      <c r="A13" s="103" t="s">
        <v>132</v>
      </c>
      <c r="B13" s="103"/>
      <c r="C13" s="103"/>
      <c r="D13" s="103"/>
      <c r="E13" s="103"/>
      <c r="F13" s="51"/>
      <c r="G13" s="51"/>
      <c r="H13" s="77"/>
      <c r="I13" s="31"/>
    </row>
    <row r="14" spans="1:9" ht="33.75" customHeight="1">
      <c r="A14" s="101" t="s">
        <v>1084</v>
      </c>
      <c r="B14" s="101"/>
      <c r="C14" s="101"/>
      <c r="D14" s="101"/>
      <c r="E14" s="101"/>
      <c r="F14" s="101"/>
      <c r="G14" s="101"/>
      <c r="H14" s="77"/>
      <c r="I14" s="31"/>
    </row>
    <row r="15" spans="1:9" ht="21" customHeight="1">
      <c r="A15" s="101" t="s">
        <v>18</v>
      </c>
      <c r="B15" s="101"/>
      <c r="C15" s="101"/>
      <c r="D15" s="101"/>
      <c r="E15" s="101"/>
      <c r="F15" s="49"/>
      <c r="G15" s="78"/>
      <c r="H15" s="77"/>
      <c r="I15" s="31"/>
    </row>
    <row r="16" spans="1:9" ht="16.5">
      <c r="A16" s="104" t="s">
        <v>214</v>
      </c>
      <c r="B16" s="104"/>
      <c r="C16" s="104"/>
      <c r="D16" s="104"/>
      <c r="E16" s="104"/>
      <c r="F16" s="35"/>
      <c r="G16" s="72"/>
      <c r="H16" s="79"/>
      <c r="I16" s="32"/>
    </row>
    <row r="17" spans="1:9" ht="16.5">
      <c r="A17" s="38" t="s">
        <v>215</v>
      </c>
      <c r="B17" s="38"/>
      <c r="C17" s="38"/>
      <c r="D17" s="38"/>
      <c r="E17" s="38"/>
      <c r="F17" s="35"/>
      <c r="G17" s="72"/>
      <c r="H17" s="79"/>
      <c r="I17" s="32"/>
    </row>
    <row r="18" spans="1:9" ht="16.5">
      <c r="A18" s="100" t="s">
        <v>209</v>
      </c>
      <c r="B18" s="100"/>
      <c r="C18" s="100"/>
      <c r="D18" s="100"/>
      <c r="E18" s="100"/>
      <c r="F18" s="100"/>
      <c r="G18" s="100"/>
      <c r="H18" s="80"/>
      <c r="I18" s="63"/>
    </row>
    <row r="19" spans="1:9" ht="49.5" customHeight="1">
      <c r="A19" s="99" t="s">
        <v>1085</v>
      </c>
      <c r="B19" s="99"/>
      <c r="C19" s="99"/>
      <c r="D19" s="99"/>
      <c r="E19" s="99"/>
      <c r="F19" s="99"/>
      <c r="G19" s="99"/>
      <c r="H19" s="99"/>
      <c r="I19" s="31"/>
    </row>
    <row r="20" spans="1:10" ht="16.5">
      <c r="A20" s="36" t="s">
        <v>19</v>
      </c>
      <c r="B20" s="36" t="s">
        <v>20</v>
      </c>
      <c r="C20" s="36" t="s">
        <v>21</v>
      </c>
      <c r="D20" s="36" t="s">
        <v>22</v>
      </c>
      <c r="E20" s="36" t="s">
        <v>5</v>
      </c>
      <c r="F20" s="36" t="s">
        <v>23</v>
      </c>
      <c r="G20" s="81" t="s">
        <v>24</v>
      </c>
      <c r="H20" s="81" t="s">
        <v>25</v>
      </c>
      <c r="I20" s="12" t="s">
        <v>26</v>
      </c>
      <c r="J20" s="64"/>
    </row>
    <row r="21" spans="1:10" ht="16.5">
      <c r="A21" s="44">
        <f>IF(B21&lt;&gt;" ",SUBTOTAL(103,$B21:$B$21)," ")</f>
        <v>1</v>
      </c>
      <c r="B21" s="64" t="s">
        <v>133</v>
      </c>
      <c r="C21" s="64" t="s">
        <v>57</v>
      </c>
      <c r="D21" s="64">
        <v>1754100001</v>
      </c>
      <c r="E21" s="65" t="str">
        <f>VLOOKUP(D21,Sheet1!$A$2:$F$174,5,0)</f>
        <v>1754100001anh@ou.edu.vn</v>
      </c>
      <c r="F21" s="64" t="str">
        <f>VLOOKUP(D21,Sheet1!$A$2:$F$174,6,0)</f>
        <v>0974058427</v>
      </c>
      <c r="G21" s="82" t="str">
        <f>VLOOKUP(D21,Sheet1!$A$2:$F$174,4,0)</f>
        <v>Các thủ tục phân tích trong quá trình kiếm toán của công ty</v>
      </c>
      <c r="H21" s="83" t="s">
        <v>8</v>
      </c>
      <c r="I21" s="64"/>
      <c r="J21" s="64"/>
    </row>
    <row r="22" spans="1:10" s="92" customFormat="1" ht="30.75">
      <c r="A22" s="44">
        <f>IF(B22&lt;&gt;" ",SUBTOTAL(103,$B$21:$B22)," ")</f>
        <v>2</v>
      </c>
      <c r="B22" s="90" t="s">
        <v>134</v>
      </c>
      <c r="C22" s="90" t="s">
        <v>57</v>
      </c>
      <c r="D22" s="90">
        <v>1754100002</v>
      </c>
      <c r="E22" s="91" t="str">
        <f>VLOOKUP(D22,Sheet1!$A$2:$F$174,5,0)</f>
        <v>1754100002anh@ou.edu.vn</v>
      </c>
      <c r="F22" s="90" t="str">
        <f>VLOOKUP(D22,Sheet1!$A$2:$F$174,6,0)</f>
        <v>0792628415</v>
      </c>
      <c r="G22" s="82" t="str">
        <f>VLOOKUP(D22,Sheet1!$A$2:$F$174,4,0)</f>
        <v>Kiểm toán Nợ phải trả
</v>
      </c>
      <c r="H22" s="83" t="s">
        <v>11</v>
      </c>
      <c r="I22" s="90"/>
      <c r="J22" s="90"/>
    </row>
    <row r="23" spans="1:10" ht="16.5">
      <c r="A23" s="44">
        <f>IF(B23&lt;&gt;" ",SUBTOTAL(103,$B$21:$B23)," ")</f>
        <v>3</v>
      </c>
      <c r="B23" s="64" t="s">
        <v>135</v>
      </c>
      <c r="C23" s="64" t="s">
        <v>57</v>
      </c>
      <c r="D23" s="64">
        <v>1754100003</v>
      </c>
      <c r="E23" s="65" t="str">
        <f>VLOOKUP(D23,Sheet1!$A$2:$F$174,5,0)</f>
        <v>1754100003anh@ou.edu.vn</v>
      </c>
      <c r="F23" s="64" t="str">
        <f>VLOOKUP(D23,Sheet1!$A$2:$F$174,6,0)</f>
        <v>0915164845</v>
      </c>
      <c r="G23" s="82" t="str">
        <f>VLOOKUP(D23,Sheet1!$A$2:$F$174,4,0)</f>
        <v>Thủ tục phân tích kiểm toán báo cáo tài chính</v>
      </c>
      <c r="H23" s="83" t="s">
        <v>14</v>
      </c>
      <c r="I23" s="64"/>
      <c r="J23" s="64"/>
    </row>
    <row r="24" spans="1:10" ht="16.5">
      <c r="A24" s="44">
        <f>IF(B24&lt;&gt;" ",SUBTOTAL(103,$B$21:$B24)," ")</f>
        <v>4</v>
      </c>
      <c r="B24" s="64" t="s">
        <v>136</v>
      </c>
      <c r="C24" s="64" t="s">
        <v>89</v>
      </c>
      <c r="D24" s="64">
        <v>1754100010</v>
      </c>
      <c r="E24" s="65" t="str">
        <f>VLOOKUP(D24,Sheet1!$A$2:$F$174,5,0)</f>
        <v>1754100010diem@ou.edu.vn</v>
      </c>
      <c r="F24" s="64" t="str">
        <f>VLOOKUP(D24,Sheet1!$A$2:$F$174,6,0)</f>
        <v>0962940545</v>
      </c>
      <c r="G24" s="82" t="str">
        <f>VLOOKUP(D24,Sheet1!$A$2:$F$174,4,0)</f>
        <v>Kiểm toán khoản mục tài sản cố định</v>
      </c>
      <c r="H24" s="84" t="s">
        <v>1066</v>
      </c>
      <c r="I24" s="64"/>
      <c r="J24" s="64"/>
    </row>
    <row r="25" spans="1:10" ht="16.5">
      <c r="A25" s="44">
        <f>IF(B25&lt;&gt;" ",SUBTOTAL(103,$B$21:$B25)," ")</f>
        <v>5</v>
      </c>
      <c r="B25" s="64" t="s">
        <v>137</v>
      </c>
      <c r="C25" s="64" t="s">
        <v>138</v>
      </c>
      <c r="D25" s="64">
        <v>1754100013</v>
      </c>
      <c r="E25" s="65" t="str">
        <f>VLOOKUP(D25,Sheet1!$A$2:$F$174,5,0)</f>
        <v>1754100013dung@ou.edu.vn</v>
      </c>
      <c r="F25" s="64" t="str">
        <f>VLOOKUP(D25,Sheet1!$A$2:$F$174,6,0)</f>
        <v>0934014254</v>
      </c>
      <c r="G25" s="82" t="str">
        <f>VLOOKUP(D25,Sheet1!$A$2:$F$174,4,0)</f>
        <v>Quy trình kiểm toán tiền trong kiểm toán báo cáo tài chính</v>
      </c>
      <c r="H25" s="83" t="s">
        <v>11</v>
      </c>
      <c r="I25" s="64"/>
      <c r="J25" s="64"/>
    </row>
    <row r="26" spans="1:10" ht="16.5">
      <c r="A26" s="44">
        <f>IF(B26&lt;&gt;" ",SUBTOTAL(103,$B$21:$B26)," ")</f>
        <v>6</v>
      </c>
      <c r="B26" s="64" t="s">
        <v>75</v>
      </c>
      <c r="C26" s="64" t="s">
        <v>139</v>
      </c>
      <c r="D26" s="64">
        <v>1754100016</v>
      </c>
      <c r="E26" s="65" t="str">
        <f>VLOOKUP(D26,Sheet1!$A$2:$F$174,5,0)</f>
        <v>1754100016ha@ou.edu.vn</v>
      </c>
      <c r="F26" s="64" t="str">
        <f>VLOOKUP(D26,Sheet1!$A$2:$F$174,6,0)</f>
        <v>0378031903</v>
      </c>
      <c r="G26" s="82" t="str">
        <f>VLOOKUP(D26,Sheet1!$A$2:$F$174,4,0)</f>
        <v>Kiểm toán nợ phải thu</v>
      </c>
      <c r="H26" s="83" t="s">
        <v>8</v>
      </c>
      <c r="I26" s="64"/>
      <c r="J26" s="64"/>
    </row>
    <row r="27" spans="1:10" ht="16.5">
      <c r="A27" s="44">
        <f>IF(B27&lt;&gt;" ",SUBTOTAL(103,$B$21:$B27)," ")</f>
        <v>7</v>
      </c>
      <c r="B27" s="64" t="s">
        <v>92</v>
      </c>
      <c r="C27" s="64" t="s">
        <v>60</v>
      </c>
      <c r="D27" s="64">
        <v>1754100019</v>
      </c>
      <c r="E27" s="65" t="str">
        <f>VLOOKUP(D27,Sheet1!$A$2:$F$174,5,0)</f>
        <v>1754100019hang@ou.edu.vn</v>
      </c>
      <c r="F27" s="64" t="str">
        <f>VLOOKUP(D27,Sheet1!$A$2:$F$174,6,0)</f>
        <v>0777174299</v>
      </c>
      <c r="G27" s="82" t="str">
        <f>VLOOKUP(D27,Sheet1!$A$2:$F$174,4,0)</f>
        <v>Kiểm toán hàng tồn kho</v>
      </c>
      <c r="H27" s="83" t="s">
        <v>11</v>
      </c>
      <c r="I27" s="64"/>
      <c r="J27" s="64"/>
    </row>
    <row r="28" spans="1:10" ht="16.5">
      <c r="A28" s="44">
        <f>IF(B28&lt;&gt;" ",SUBTOTAL(103,$B$21:$B28)," ")</f>
        <v>8</v>
      </c>
      <c r="B28" s="64" t="s">
        <v>77</v>
      </c>
      <c r="C28" s="64" t="s">
        <v>60</v>
      </c>
      <c r="D28" s="64">
        <v>1754100020</v>
      </c>
      <c r="E28" s="65" t="str">
        <f>VLOOKUP(D28,Sheet1!$A$2:$F$174,5,0)</f>
        <v>1754100020hang@ou.edu.vn</v>
      </c>
      <c r="F28" s="64" t="str">
        <f>VLOOKUP(D28,Sheet1!$A$2:$F$174,6,0)</f>
        <v>0923299585</v>
      </c>
      <c r="G28" s="82" t="str">
        <f>VLOOKUP(D28,Sheet1!$A$2:$F$174,4,0)</f>
        <v>Kiểm toán nợ phải thu</v>
      </c>
      <c r="H28" s="84" t="s">
        <v>1066</v>
      </c>
      <c r="I28" s="64"/>
      <c r="J28" s="64"/>
    </row>
    <row r="29" spans="1:10" ht="16.5">
      <c r="A29" s="44">
        <f>IF(B29&lt;&gt;" ",SUBTOTAL(103,$B$21:$B29)," ")</f>
        <v>9</v>
      </c>
      <c r="B29" s="64" t="s">
        <v>77</v>
      </c>
      <c r="C29" s="64" t="s">
        <v>61</v>
      </c>
      <c r="D29" s="64">
        <v>1754100021</v>
      </c>
      <c r="E29" s="65" t="str">
        <f>VLOOKUP(D29,Sheet1!$A$2:$F$174,5,0)</f>
        <v>1754100021hien@gmail.com</v>
      </c>
      <c r="F29" s="64" t="str">
        <f>VLOOKUP(D29,Sheet1!$A$2:$F$174,6,0)</f>
        <v>0919989871</v>
      </c>
      <c r="G29" s="82" t="str">
        <f>VLOOKUP(D29,Sheet1!$A$2:$F$174,4,0)</f>
        <v>Kiểm Toán Nợ Phải Thu</v>
      </c>
      <c r="H29" s="83" t="s">
        <v>11</v>
      </c>
      <c r="I29" s="64"/>
      <c r="J29" s="64"/>
    </row>
    <row r="30" spans="1:10" ht="16.5">
      <c r="A30" s="44">
        <f>IF(B30&lt;&gt;" ",SUBTOTAL(103,$B$21:$B30)," ")</f>
        <v>10</v>
      </c>
      <c r="B30" s="64" t="s">
        <v>140</v>
      </c>
      <c r="C30" s="64" t="s">
        <v>141</v>
      </c>
      <c r="D30" s="64">
        <v>1754100022</v>
      </c>
      <c r="E30" s="65" t="e">
        <f>VLOOKUP(D30,Sheet1!$A$2:$F$174,5,0)</f>
        <v>#N/A</v>
      </c>
      <c r="F30" s="64" t="e">
        <f>VLOOKUP(D30,Sheet1!$A$2:$F$174,6,0)</f>
        <v>#N/A</v>
      </c>
      <c r="G30" s="82" t="e">
        <f>VLOOKUP(D30,Sheet1!$A$2:$F$174,4,0)</f>
        <v>#N/A</v>
      </c>
      <c r="H30" s="83" t="s">
        <v>14</v>
      </c>
      <c r="I30" s="64"/>
      <c r="J30" s="64"/>
    </row>
    <row r="31" spans="1:10" ht="16.5">
      <c r="A31" s="44">
        <f>IF(B31&lt;&gt;" ",SUBTOTAL(103,$B$21:$B31)," ")</f>
        <v>11</v>
      </c>
      <c r="B31" s="64" t="s">
        <v>142</v>
      </c>
      <c r="C31" s="64" t="s">
        <v>95</v>
      </c>
      <c r="D31" s="64">
        <v>1654040120</v>
      </c>
      <c r="E31" s="65" t="e">
        <f>VLOOKUP(D31,Sheet1!$A$2:$F$174,5,0)</f>
        <v>#N/A</v>
      </c>
      <c r="F31" s="64" t="e">
        <f>VLOOKUP(D31,Sheet1!$A$2:$F$174,6,0)</f>
        <v>#N/A</v>
      </c>
      <c r="G31" s="82" t="e">
        <f>VLOOKUP(D31,Sheet1!$A$2:$F$174,4,0)</f>
        <v>#N/A</v>
      </c>
      <c r="H31" s="84" t="s">
        <v>1066</v>
      </c>
      <c r="I31" s="64"/>
      <c r="J31" s="64"/>
    </row>
    <row r="32" spans="1:10" ht="16.5">
      <c r="A32" s="44">
        <f>IF(B32&lt;&gt;" ",SUBTOTAL(103,$B$21:$B32)," ")</f>
        <v>12</v>
      </c>
      <c r="B32" s="64" t="s">
        <v>143</v>
      </c>
      <c r="C32" s="64" t="s">
        <v>95</v>
      </c>
      <c r="D32" s="64">
        <v>1754100026</v>
      </c>
      <c r="E32" s="66" t="str">
        <f>VLOOKUP(D32,Sheet1!$A$2:$F$174,5,0)</f>
        <v>anhhuy.1815@gmail.com</v>
      </c>
      <c r="F32" s="67" t="str">
        <f>VLOOKUP(D32,Sheet1!$A$2:$F$174,6,0)</f>
        <v>0352111815</v>
      </c>
      <c r="G32" s="85" t="str">
        <f>VLOOKUP(D32,Sheet1!$A$2:$F$174,4,0)</f>
        <v>Kiểm toán phần hành hàng tồn kho</v>
      </c>
      <c r="H32" s="83" t="s">
        <v>11</v>
      </c>
      <c r="I32" s="64"/>
      <c r="J32" s="64"/>
    </row>
    <row r="33" spans="1:10" ht="16.5">
      <c r="A33" s="44">
        <f>IF(B33&lt;&gt;" ",SUBTOTAL(103,$B$21:$B33)," ")</f>
        <v>13</v>
      </c>
      <c r="B33" s="64" t="s">
        <v>144</v>
      </c>
      <c r="C33" s="64" t="s">
        <v>145</v>
      </c>
      <c r="D33" s="68">
        <v>1754100031</v>
      </c>
      <c r="E33" s="69" t="s">
        <v>1073</v>
      </c>
      <c r="F33" s="69">
        <v>392069813</v>
      </c>
      <c r="G33" s="86" t="s">
        <v>1074</v>
      </c>
      <c r="H33" s="87" t="s">
        <v>55</v>
      </c>
      <c r="I33" s="64"/>
      <c r="J33" s="64"/>
    </row>
    <row r="34" spans="1:10" ht="16.5">
      <c r="A34" s="44">
        <f>IF(B34&lt;&gt;" ",SUBTOTAL(103,$B$21:$B34)," ")</f>
        <v>14</v>
      </c>
      <c r="B34" s="64" t="s">
        <v>94</v>
      </c>
      <c r="C34" s="64" t="s">
        <v>69</v>
      </c>
      <c r="D34" s="64">
        <v>1754100035</v>
      </c>
      <c r="E34" s="70" t="str">
        <f>VLOOKUP(D34,Sheet1!$A$2:$F$174,5,0)</f>
        <v>1754100035minh@ou.edu.vn</v>
      </c>
      <c r="F34" s="71" t="str">
        <f>VLOOKUP(D34,Sheet1!$A$2:$F$174,6,0)</f>
        <v>0932653071</v>
      </c>
      <c r="G34" s="88" t="s">
        <v>1072</v>
      </c>
      <c r="H34" s="83" t="s">
        <v>8</v>
      </c>
      <c r="I34" s="64"/>
      <c r="J34" s="64"/>
    </row>
    <row r="35" spans="1:10" ht="16.5">
      <c r="A35" s="44">
        <f>IF(B35&lt;&gt;" ",SUBTOTAL(103,$B$21:$B35)," ")</f>
        <v>15</v>
      </c>
      <c r="B35" s="64" t="s">
        <v>147</v>
      </c>
      <c r="C35" s="64" t="s">
        <v>70</v>
      </c>
      <c r="D35" s="64">
        <v>1754100036</v>
      </c>
      <c r="E35" s="65" t="str">
        <f>VLOOKUP(D35,Sheet1!$A$2:$F$174,5,0)</f>
        <v>1754100036ngan@ou.edu.vn</v>
      </c>
      <c r="F35" s="64" t="str">
        <f>VLOOKUP(D35,Sheet1!$A$2:$F$174,6,0)</f>
        <v>0335563807</v>
      </c>
      <c r="G35" s="82" t="str">
        <f>VLOOKUP(D35,Sheet1!$A$2:$F$174,4,0)</f>
        <v>Kiểm toán khoản mục/ phần hành</v>
      </c>
      <c r="H35" s="83" t="s">
        <v>14</v>
      </c>
      <c r="I35" s="64"/>
      <c r="J35" s="64"/>
    </row>
    <row r="36" spans="1:10" ht="16.5">
      <c r="A36" s="44">
        <f>IF(B36&lt;&gt;" ",SUBTOTAL(103,$B$21:$B36)," ")</f>
        <v>16</v>
      </c>
      <c r="B36" s="64" t="s">
        <v>148</v>
      </c>
      <c r="C36" s="64" t="s">
        <v>149</v>
      </c>
      <c r="D36" s="64">
        <v>1754100041</v>
      </c>
      <c r="E36" s="65" t="str">
        <f>VLOOKUP(D36,Sheet1!$A$2:$F$174,5,0)</f>
        <v>1754100041nguyen@ou.edu.vn</v>
      </c>
      <c r="F36" s="64" t="str">
        <f>VLOOKUP(D36,Sheet1!$A$2:$F$174,6,0)</f>
        <v>0349534542</v>
      </c>
      <c r="G36" s="82" t="s">
        <v>1067</v>
      </c>
      <c r="H36" s="84" t="s">
        <v>55</v>
      </c>
      <c r="I36" s="64"/>
      <c r="J36" s="64"/>
    </row>
    <row r="37" spans="1:10" ht="30.75">
      <c r="A37" s="44">
        <f>IF(B37&lt;&gt;" ",SUBTOTAL(103,$B$21:$B37)," ")</f>
        <v>17</v>
      </c>
      <c r="B37" s="64" t="s">
        <v>150</v>
      </c>
      <c r="C37" s="64" t="s">
        <v>71</v>
      </c>
      <c r="D37" s="64">
        <v>1754100043</v>
      </c>
      <c r="E37" s="65" t="str">
        <f>VLOOKUP(D37,Sheet1!$A$2:$F$174,5,0)</f>
        <v>1754100043nhi@ou.edu.vn</v>
      </c>
      <c r="F37" s="64" t="str">
        <f>VLOOKUP(D37,Sheet1!$A$2:$F$174,6,0)</f>
        <v>0986332659</v>
      </c>
      <c r="G37" s="82" t="str">
        <f>VLOOKUP(D37,Sheet1!$A$2:$F$174,4,0)</f>
        <v>Quy trình kiểm toán nợ phải thu khách hàng tại công ty TNHH Kiểm toán AS</v>
      </c>
      <c r="H37" s="83" t="s">
        <v>8</v>
      </c>
      <c r="I37" s="64"/>
      <c r="J37" s="64"/>
    </row>
    <row r="38" spans="1:10" ht="16.5">
      <c r="A38" s="44">
        <f>IF(B38&lt;&gt;" ",SUBTOTAL(103,$B$21:$B38)," ")</f>
        <v>18</v>
      </c>
      <c r="B38" s="64" t="s">
        <v>151</v>
      </c>
      <c r="C38" s="64" t="s">
        <v>71</v>
      </c>
      <c r="D38" s="64">
        <v>1754100045</v>
      </c>
      <c r="E38" s="65" t="str">
        <f>VLOOKUP(D38,Sheet1!$A$2:$F$174,5,0)</f>
        <v>tnhi1925@gmail.com</v>
      </c>
      <c r="F38" s="64" t="str">
        <f>VLOOKUP(D38,Sheet1!$A$2:$F$174,6,0)</f>
        <v>0399555877</v>
      </c>
      <c r="G38" s="82" t="str">
        <f>VLOOKUP(D38,Sheet1!$A$2:$F$174,4,0)</f>
        <v>Tài sản cố định</v>
      </c>
      <c r="H38" s="84" t="s">
        <v>1066</v>
      </c>
      <c r="I38" s="64"/>
      <c r="J38" s="64"/>
    </row>
    <row r="39" spans="1:10" ht="16.5">
      <c r="A39" s="44">
        <f>IF(B39&lt;&gt;" ",SUBTOTAL(103,$B$21:$B39)," ")</f>
        <v>19</v>
      </c>
      <c r="B39" s="64" t="s">
        <v>152</v>
      </c>
      <c r="C39" s="64" t="s">
        <v>153</v>
      </c>
      <c r="D39" s="64">
        <v>1754040141</v>
      </c>
      <c r="E39" s="65" t="e">
        <f>VLOOKUP(D39,Sheet1!$A$2:$F$174,5,0)</f>
        <v>#N/A</v>
      </c>
      <c r="F39" s="64" t="e">
        <f>VLOOKUP(D39,Sheet1!$A$2:$F$174,6,0)</f>
        <v>#N/A</v>
      </c>
      <c r="G39" s="82" t="e">
        <f>VLOOKUP(D39,Sheet1!$A$2:$F$174,4,0)</f>
        <v>#N/A</v>
      </c>
      <c r="H39" s="83" t="s">
        <v>14</v>
      </c>
      <c r="I39" s="64"/>
      <c r="J39" s="64"/>
    </row>
    <row r="40" spans="1:10" ht="16.5">
      <c r="A40" s="44">
        <f>IF(B40&lt;&gt;" ",SUBTOTAL(103,$B$21:$B40)," ")</f>
        <v>20</v>
      </c>
      <c r="B40" s="64" t="s">
        <v>154</v>
      </c>
      <c r="C40" s="64" t="s">
        <v>102</v>
      </c>
      <c r="D40" s="64">
        <v>1754100048</v>
      </c>
      <c r="E40" s="65" t="str">
        <f>VLOOKUP(D40,Sheet1!$A$2:$F$174,5,0)</f>
        <v>phuongnguyen22811@gmai.com</v>
      </c>
      <c r="F40" s="64" t="str">
        <f>VLOOKUP(D40,Sheet1!$A$2:$F$174,6,0)</f>
        <v>0965072570</v>
      </c>
      <c r="G40" s="82" t="str">
        <f>VLOOKUP(D40,Sheet1!$A$2:$F$174,4,0)</f>
        <v>quy trình kiểm toán doanh thu bán hàng</v>
      </c>
      <c r="H40" s="84" t="s">
        <v>1066</v>
      </c>
      <c r="I40" s="64"/>
      <c r="J40" s="64"/>
    </row>
    <row r="41" spans="1:10" ht="16.5">
      <c r="A41" s="44">
        <f>IF(B41&lt;&gt;" ",SUBTOTAL(103,$B$21:$B41)," ")</f>
        <v>21</v>
      </c>
      <c r="B41" s="64" t="s">
        <v>155</v>
      </c>
      <c r="C41" s="64" t="s">
        <v>107</v>
      </c>
      <c r="D41" s="64">
        <v>1754100052</v>
      </c>
      <c r="E41" s="65" t="str">
        <f>VLOOKUP(D41,Sheet1!$A$2:$F$174,5,0)</f>
        <v>1754100052thao@ou.edu.vn</v>
      </c>
      <c r="F41" s="64" t="str">
        <f>VLOOKUP(D41,Sheet1!$A$2:$F$174,6,0)</f>
        <v>0987239720</v>
      </c>
      <c r="G41" s="82" t="str">
        <f>VLOOKUP(D41,Sheet1!$A$2:$F$174,4,0)</f>
        <v>Đạo đức nghề nghiệp đối với kiểm toán viên</v>
      </c>
      <c r="H41" s="83" t="s">
        <v>11</v>
      </c>
      <c r="I41" s="64"/>
      <c r="J41" s="64"/>
    </row>
    <row r="42" spans="1:10" ht="16.5">
      <c r="A42" s="44">
        <f>IF(B42&lt;&gt;" ",SUBTOTAL(103,$B$21:$B42)," ")</f>
        <v>22</v>
      </c>
      <c r="B42" s="64" t="s">
        <v>75</v>
      </c>
      <c r="C42" s="64" t="s">
        <v>107</v>
      </c>
      <c r="D42" s="64">
        <v>1754100054</v>
      </c>
      <c r="E42" s="65" t="str">
        <f>VLOOKUP(D42,Sheet1!$A$2:$F$174,5,0)</f>
        <v>1754100054thao@ou.edu.vn</v>
      </c>
      <c r="F42" s="64" t="str">
        <f>VLOOKUP(D42,Sheet1!$A$2:$F$174,6,0)</f>
        <v>0942080740</v>
      </c>
      <c r="G42" s="82" t="str">
        <f>VLOOKUP(D42,Sheet1!$A$2:$F$174,4,0)</f>
        <v>Kiểm toán các khoản mục/chu trình</v>
      </c>
      <c r="H42" s="83" t="s">
        <v>14</v>
      </c>
      <c r="I42" s="64"/>
      <c r="J42" s="64"/>
    </row>
    <row r="43" spans="1:10" ht="16.5">
      <c r="A43" s="44">
        <f>IF(B43&lt;&gt;" ",SUBTOTAL(103,$B$21:$B43)," ")</f>
        <v>23</v>
      </c>
      <c r="B43" s="64" t="s">
        <v>156</v>
      </c>
      <c r="C43" s="64" t="s">
        <v>157</v>
      </c>
      <c r="D43" s="64">
        <v>1754100055</v>
      </c>
      <c r="E43" s="37" t="s">
        <v>1069</v>
      </c>
      <c r="F43" s="37" t="s">
        <v>1070</v>
      </c>
      <c r="G43" s="82" t="s">
        <v>1071</v>
      </c>
      <c r="H43" s="84" t="s">
        <v>1066</v>
      </c>
      <c r="I43" s="64"/>
      <c r="J43" s="64"/>
    </row>
    <row r="44" spans="1:10" ht="16.5">
      <c r="A44" s="44">
        <f>IF(B44&lt;&gt;" ",SUBTOTAL(103,$B$21:$B44)," ")</f>
        <v>24</v>
      </c>
      <c r="B44" s="64" t="s">
        <v>56</v>
      </c>
      <c r="C44" s="64" t="s">
        <v>157</v>
      </c>
      <c r="D44" s="64">
        <v>1754100056</v>
      </c>
      <c r="E44" s="65" t="str">
        <f>VLOOKUP(D44,Sheet1!$A$2:$F$174,5,0)</f>
        <v>thang.cedric@gmail.com</v>
      </c>
      <c r="F44" s="64" t="str">
        <f>VLOOKUP(D44,Sheet1!$A$2:$F$174,6,0)</f>
        <v>0906489934</v>
      </c>
      <c r="G44" s="82" t="str">
        <f>VLOOKUP(D44,Sheet1!$A$2:$F$174,4,0)</f>
        <v>Kiểm toán các đối tượng đặc biệt</v>
      </c>
      <c r="H44" s="84" t="s">
        <v>55</v>
      </c>
      <c r="I44" s="64"/>
      <c r="J44" s="64"/>
    </row>
    <row r="45" spans="1:10" ht="16.5">
      <c r="A45" s="44">
        <f>IF(B45&lt;&gt;" ",SUBTOTAL(103,$B$21:$B45)," ")</f>
        <v>25</v>
      </c>
      <c r="B45" s="64" t="s">
        <v>93</v>
      </c>
      <c r="C45" s="64" t="s">
        <v>108</v>
      </c>
      <c r="D45" s="64">
        <v>1754100057</v>
      </c>
      <c r="E45" s="65" t="str">
        <f>VLOOKUP(D45,Sheet1!$A$2:$F$174,5,0)</f>
        <v>1754100057thu@ou.edu.vn</v>
      </c>
      <c r="F45" s="64" t="str">
        <f>VLOOKUP(D45,Sheet1!$A$2:$F$174,6,0)</f>
        <v>0367604785</v>
      </c>
      <c r="G45" s="82" t="str">
        <f>VLOOKUP(D45,Sheet1!$A$2:$F$174,4,0)</f>
        <v>Kiểm toán khoản mục hàng tồn kho</v>
      </c>
      <c r="H45" s="83" t="s">
        <v>11</v>
      </c>
      <c r="I45" s="64"/>
      <c r="J45" s="64"/>
    </row>
    <row r="46" spans="1:10" ht="16.5">
      <c r="A46" s="44">
        <f>IF(B46&lt;&gt;" ",SUBTOTAL(103,$B$21:$B46)," ")</f>
        <v>26</v>
      </c>
      <c r="B46" s="64" t="s">
        <v>158</v>
      </c>
      <c r="C46" s="64" t="s">
        <v>82</v>
      </c>
      <c r="D46" s="64">
        <v>1554040213</v>
      </c>
      <c r="E46" s="65" t="str">
        <f>VLOOKUP(D46,Sheet1!$A$2:$F$174,5,0)</f>
        <v>1554040213tien@ou.edu.vn</v>
      </c>
      <c r="F46" s="64" t="str">
        <f>VLOOKUP(D46,Sheet1!$A$2:$F$174,6,0)</f>
        <v>0909861296</v>
      </c>
      <c r="G46" s="82" t="str">
        <f>VLOOKUP(D46,Sheet1!$A$2:$F$174,4,0)</f>
        <v>Kiểm toán phần hành Tài sản cố định</v>
      </c>
      <c r="H46" s="83" t="s">
        <v>14</v>
      </c>
      <c r="I46" s="64"/>
      <c r="J46" s="64"/>
    </row>
    <row r="47" spans="1:10" ht="16.5">
      <c r="A47" s="44">
        <f>IF(B47&lt;&gt;" ",SUBTOTAL(103,$B$21:$B47)," ")</f>
        <v>27</v>
      </c>
      <c r="B47" s="64" t="s">
        <v>159</v>
      </c>
      <c r="C47" s="64" t="s">
        <v>113</v>
      </c>
      <c r="D47" s="64">
        <v>1754100060</v>
      </c>
      <c r="E47" s="65" t="str">
        <f>VLOOKUP(D47,Sheet1!$A$2:$F$174,5,0)</f>
        <v>1754100060trang@ou.edu.vn</v>
      </c>
      <c r="F47" s="64" t="str">
        <f>VLOOKUP(D47,Sheet1!$A$2:$F$174,6,0)</f>
        <v>0372478149</v>
      </c>
      <c r="G47" s="82" t="str">
        <f>VLOOKUP(D47,Sheet1!$A$2:$F$174,4,0)</f>
        <v>Kiểm soát nội bộ</v>
      </c>
      <c r="H47" s="83" t="s">
        <v>8</v>
      </c>
      <c r="I47" s="64"/>
      <c r="J47" s="64"/>
    </row>
    <row r="48" spans="1:10" ht="16.5">
      <c r="A48" s="44">
        <f>IF(B48&lt;&gt;" ",SUBTOTAL(103,$B$21:$B48)," ")</f>
        <v>28</v>
      </c>
      <c r="B48" s="64" t="s">
        <v>160</v>
      </c>
      <c r="C48" s="64" t="s">
        <v>114</v>
      </c>
      <c r="D48" s="64">
        <v>1754040216</v>
      </c>
      <c r="E48" s="65" t="str">
        <f>VLOOKUP(D48,Sheet1!$A$2:$F$174,5,0)</f>
        <v>1754040216tram@ou.edu.vn</v>
      </c>
      <c r="F48" s="64" t="str">
        <f>VLOOKUP(D48,Sheet1!$A$2:$F$174,6,0)</f>
        <v>0949624474</v>
      </c>
      <c r="G48" s="82" t="str">
        <f>VLOOKUP(D48,Sheet1!$A$2:$F$174,4,0)</f>
        <v>Quy trình kiểm toán Khoản Phải Thu trong kiểm toán BCTC</v>
      </c>
      <c r="H48" s="83" t="s">
        <v>11</v>
      </c>
      <c r="I48" s="64"/>
      <c r="J48" s="64"/>
    </row>
    <row r="49" spans="1:10" ht="16.5">
      <c r="A49" s="44">
        <f>IF(B49&lt;&gt;" ",SUBTOTAL(103,$B$21:$B49)," ")</f>
        <v>29</v>
      </c>
      <c r="B49" s="64" t="s">
        <v>161</v>
      </c>
      <c r="C49" s="64" t="s">
        <v>115</v>
      </c>
      <c r="D49" s="64">
        <v>1754100062</v>
      </c>
      <c r="E49" s="65" t="str">
        <f>VLOOKUP(D49,Sheet1!$A$2:$F$174,5,0)</f>
        <v>1754100062tran@ou.edu.vn</v>
      </c>
      <c r="F49" s="64" t="str">
        <f>VLOOKUP(D49,Sheet1!$A$2:$F$174,6,0)</f>
        <v>0939609522</v>
      </c>
      <c r="G49" s="82" t="str">
        <f>VLOOKUP(D49,Sheet1!$A$2:$F$174,4,0)</f>
        <v>Kiểm toán các Khoản mục/Chu trình Nợ phải thu</v>
      </c>
      <c r="H49" s="84" t="s">
        <v>1066</v>
      </c>
      <c r="I49" s="64"/>
      <c r="J49" s="64"/>
    </row>
    <row r="50" spans="1:10" ht="16.5">
      <c r="A50" s="44">
        <f>IF(B50&lt;&gt;" ",SUBTOTAL(103,$B$21:$B50)," ")</f>
        <v>30</v>
      </c>
      <c r="B50" s="64" t="s">
        <v>162</v>
      </c>
      <c r="C50" s="64" t="s">
        <v>115</v>
      </c>
      <c r="D50" s="64">
        <v>1754100063</v>
      </c>
      <c r="E50" s="65" t="str">
        <f>VLOOKUP(D50,Sheet1!$A$2:$F$174,5,0)</f>
        <v>1754100063tran@ou.edu.vn</v>
      </c>
      <c r="F50" s="64" t="str">
        <f>VLOOKUP(D50,Sheet1!$A$2:$F$174,6,0)</f>
        <v>0839644717</v>
      </c>
      <c r="G50" s="82" t="str">
        <f>VLOOKUP(D50,Sheet1!$A$2:$F$174,4,0)</f>
        <v>Kiểm toán KM/chu trình nợ phải thu</v>
      </c>
      <c r="H50" s="83" t="s">
        <v>14</v>
      </c>
      <c r="I50" s="64"/>
      <c r="J50" s="64"/>
    </row>
    <row r="51" spans="1:10" ht="16.5">
      <c r="A51" s="44">
        <f>IF(B51&lt;&gt;" ",SUBTOTAL(103,$B$21:$B51)," ")</f>
        <v>31</v>
      </c>
      <c r="B51" s="64" t="s">
        <v>163</v>
      </c>
      <c r="C51" s="64" t="s">
        <v>164</v>
      </c>
      <c r="D51" s="64">
        <v>1754100064</v>
      </c>
      <c r="E51" s="65" t="str">
        <f>VLOOKUP(D51,Sheet1!$A$2:$F$174,5,0)</f>
        <v>1754100064trung@ou.edu.vn</v>
      </c>
      <c r="F51" s="64" t="str">
        <f>VLOOKUP(D51,Sheet1!$A$2:$F$174,6,0)</f>
        <v>0372618945</v>
      </c>
      <c r="G51" s="82" t="str">
        <f>VLOOKUP(D51,Sheet1!$A$2:$F$174,4,0)</f>
        <v>Kiểm toán các KM/Chu trình (Hàng tồn kho)</v>
      </c>
      <c r="H51" s="83" t="s">
        <v>11</v>
      </c>
      <c r="I51" s="64"/>
      <c r="J51" s="64"/>
    </row>
    <row r="52" spans="1:10" ht="16.5">
      <c r="A52" s="44">
        <f>IF(B52&lt;&gt;" ",SUBTOTAL(103,$B$21:$B52)," ")</f>
        <v>32</v>
      </c>
      <c r="B52" s="64" t="s">
        <v>68</v>
      </c>
      <c r="C52" s="64" t="s">
        <v>165</v>
      </c>
      <c r="D52" s="64">
        <v>1754040227</v>
      </c>
      <c r="E52" s="65" t="str">
        <f>VLOOKUP(D52,Sheet1!$A$2:$F$174,5,0)</f>
        <v>trannhattruong10101999@gmail.com</v>
      </c>
      <c r="F52" s="64" t="str">
        <f>VLOOKUP(D52,Sheet1!$A$2:$F$174,6,0)</f>
        <v>0899771099</v>
      </c>
      <c r="G52" s="82" t="str">
        <f>VLOOKUP(D52,Sheet1!$A$2:$F$174,4,0)</f>
        <v>Thủ tục phân tích trong kiểm toán báo cáo tài chính</v>
      </c>
      <c r="H52" s="83" t="s">
        <v>8</v>
      </c>
      <c r="I52" s="64"/>
      <c r="J52" s="64"/>
    </row>
    <row r="53" spans="1:10" ht="30.75">
      <c r="A53" s="44">
        <f>IF(B53&lt;&gt;" ",SUBTOTAL(103,$B$21:$B53)," ")</f>
        <v>33</v>
      </c>
      <c r="B53" s="64" t="s">
        <v>109</v>
      </c>
      <c r="C53" s="64" t="s">
        <v>166</v>
      </c>
      <c r="D53" s="64">
        <v>1754100067</v>
      </c>
      <c r="E53" s="65" t="str">
        <f>VLOOKUP(D53,Sheet1!$A$2:$F$174,5,0)</f>
        <v>anhtu101199@gmail.com</v>
      </c>
      <c r="F53" s="64" t="str">
        <f>VLOOKUP(D53,Sheet1!$A$2:$F$174,6,0)</f>
        <v>0378661831</v>
      </c>
      <c r="G53" s="82" t="str">
        <f>VLOOKUP(D53,Sheet1!$A$2:$F$174,4,0)</f>
        <v>Đảm bảo giả định hoạt động liên tục của doanh nghiệp trong tình hình dịch covid-19</v>
      </c>
      <c r="H53" s="83" t="s">
        <v>14</v>
      </c>
      <c r="I53" s="64"/>
      <c r="J53" s="64"/>
    </row>
    <row r="54" spans="1:10" ht="16.5">
      <c r="A54" s="44">
        <f>IF(B54&lt;&gt;" ",SUBTOTAL(103,$B$21:$B54)," ")</f>
        <v>34</v>
      </c>
      <c r="B54" s="64" t="s">
        <v>110</v>
      </c>
      <c r="C54" s="64" t="s">
        <v>167</v>
      </c>
      <c r="D54" s="64">
        <v>1754040228</v>
      </c>
      <c r="E54" s="65" t="str">
        <f>VLOOKUP(D54,Sheet1!$A$2:$F$174,5,0)</f>
        <v>1754040228tuyen@ou.edu.vn</v>
      </c>
      <c r="F54" s="64" t="str">
        <f>VLOOKUP(D54,Sheet1!$A$2:$F$174,6,0)</f>
        <v>0393384483</v>
      </c>
      <c r="G54" s="82" t="str">
        <f>VLOOKUP(D54,Sheet1!$A$2:$F$174,4,0)</f>
        <v>Quy trình kiểm toán khoản mục nợ phải thu khách hàng</v>
      </c>
      <c r="H54" s="83" t="s">
        <v>8</v>
      </c>
      <c r="I54" s="64"/>
      <c r="J54" s="64"/>
    </row>
    <row r="55" spans="1:10" ht="30.75">
      <c r="A55" s="44">
        <f>IF(B55&lt;&gt;" ",SUBTOTAL(103,$B$21:$B55)," ")</f>
        <v>35</v>
      </c>
      <c r="B55" s="64" t="s">
        <v>168</v>
      </c>
      <c r="C55" s="64" t="s">
        <v>118</v>
      </c>
      <c r="D55" s="64">
        <v>1754100069</v>
      </c>
      <c r="E55" s="65" t="str">
        <f>VLOOKUP(D55,Sheet1!$A$2:$F$174,5,0)</f>
        <v>1754100069vi@ou.edu.vn</v>
      </c>
      <c r="F55" s="64" t="str">
        <f>VLOOKUP(D55,Sheet1!$A$2:$F$174,6,0)</f>
        <v>0703938954</v>
      </c>
      <c r="G55" s="82" t="str">
        <f>VLOOKUP(D55,Sheet1!$A$2:$F$174,4,0)</f>
        <v>Công tác đánh giá rủi ro trong quy trình kiểm toán của công ty TNHH kiểm toán A&amp;C</v>
      </c>
      <c r="H55" s="83" t="s">
        <v>11</v>
      </c>
      <c r="I55" s="64"/>
      <c r="J55" s="64"/>
    </row>
    <row r="56" spans="1:10" ht="30.75">
      <c r="A56" s="44">
        <f>IF(B56&lt;&gt;" ",SUBTOTAL(103,$B$21:$B56)," ")</f>
        <v>36</v>
      </c>
      <c r="B56" s="64" t="s">
        <v>169</v>
      </c>
      <c r="C56" s="64" t="s">
        <v>83</v>
      </c>
      <c r="D56" s="64">
        <v>1754100070</v>
      </c>
      <c r="E56" s="65" t="str">
        <f>VLOOKUP(D56,Sheet1!$A$2:$F$174,5,0)</f>
        <v>1754100070vy@ou.edu.vn</v>
      </c>
      <c r="F56" s="64" t="str">
        <f>VLOOKUP(D56,Sheet1!$A$2:$F$174,6,0)</f>
        <v>0938679401</v>
      </c>
      <c r="G56" s="82" t="str">
        <f>VLOOKUP(D56,Sheet1!$A$2:$F$174,4,0)</f>
        <v>Kiểm toán khoản mục hàng tồn kho
</v>
      </c>
      <c r="H56" s="83" t="s">
        <v>14</v>
      </c>
      <c r="I56" s="64"/>
      <c r="J56" s="64"/>
    </row>
    <row r="57" spans="1:10" ht="16.5">
      <c r="A57" s="44">
        <f>IF(B57&lt;&gt;" ",SUBTOTAL(103,$B$21:$B57)," ")</f>
        <v>37</v>
      </c>
      <c r="B57" s="64" t="s">
        <v>170</v>
      </c>
      <c r="C57" s="64" t="s">
        <v>83</v>
      </c>
      <c r="D57" s="64">
        <v>1754100071</v>
      </c>
      <c r="E57" s="65" t="str">
        <f>VLOOKUP(D57,Sheet1!$A$2:$F$174,5,0)</f>
        <v>1754100071vy@ou.edu.vn</v>
      </c>
      <c r="F57" s="64" t="str">
        <f>VLOOKUP(D57,Sheet1!$A$2:$F$174,6,0)</f>
        <v>0775142570</v>
      </c>
      <c r="G57" s="82" t="str">
        <f>VLOOKUP(D57,Sheet1!$A$2:$F$174,4,0)</f>
        <v>Quy trình kiểm toán các khoản vay của doanh nghiệp khách hàng.</v>
      </c>
      <c r="H57" s="83" t="s">
        <v>11</v>
      </c>
      <c r="I57" s="64"/>
      <c r="J57" s="64"/>
    </row>
    <row r="58" spans="1:10" ht="16.5">
      <c r="A58" s="44">
        <f>IF(B58&lt;&gt;" ",SUBTOTAL(103,$B$21:$B58)," ")</f>
        <v>38</v>
      </c>
      <c r="B58" s="64" t="s">
        <v>171</v>
      </c>
      <c r="C58" s="64" t="s">
        <v>172</v>
      </c>
      <c r="D58" s="64">
        <v>1754040016</v>
      </c>
      <c r="E58" s="65" t="str">
        <f>VLOOKUP(D58,Sheet1!$A$2:$F$174,5,0)</f>
        <v>1754040016bao@ou.edu.bn</v>
      </c>
      <c r="F58" s="64" t="str">
        <f>VLOOKUP(D58,Sheet1!$A$2:$F$174,6,0)</f>
        <v>0384142742</v>
      </c>
      <c r="G58" s="82" t="str">
        <f>VLOOKUP(D58,Sheet1!$A$2:$F$174,4,0)</f>
        <v>Quy Trình Kiểm Toán Hàng Tồn Kho</v>
      </c>
      <c r="H58" s="84" t="s">
        <v>1066</v>
      </c>
      <c r="I58" s="64"/>
      <c r="J58" s="64"/>
    </row>
    <row r="59" spans="1:10" ht="16.5">
      <c r="A59" s="44">
        <f>IF(B59&lt;&gt;" ",SUBTOTAL(103,$B$21:$B59)," ")</f>
        <v>39</v>
      </c>
      <c r="B59" s="37" t="s">
        <v>93</v>
      </c>
      <c r="C59" s="37" t="s">
        <v>173</v>
      </c>
      <c r="D59" s="37">
        <v>1754100009</v>
      </c>
      <c r="E59" s="37" t="s">
        <v>1078</v>
      </c>
      <c r="F59" s="47" t="s">
        <v>1080</v>
      </c>
      <c r="G59" s="82" t="s">
        <v>1079</v>
      </c>
      <c r="H59" s="83" t="s">
        <v>14</v>
      </c>
      <c r="I59" s="64"/>
      <c r="J59" s="64"/>
    </row>
    <row r="60" spans="1:10" ht="16.5">
      <c r="A60" s="44">
        <f>IF(B60&lt;&gt;" ",SUBTOTAL(103,$B$21:$B60)," ")</f>
        <v>40</v>
      </c>
      <c r="B60" s="64" t="s">
        <v>174</v>
      </c>
      <c r="C60" s="64" t="s">
        <v>175</v>
      </c>
      <c r="D60" s="64">
        <v>1754100008</v>
      </c>
      <c r="E60" s="65" t="e">
        <f>VLOOKUP(D60,Sheet1!$A$2:$F$174,5,0)</f>
        <v>#N/A</v>
      </c>
      <c r="F60" s="64" t="e">
        <f>VLOOKUP(D60,Sheet1!$A$2:$F$174,6,0)</f>
        <v>#N/A</v>
      </c>
      <c r="G60" s="82" t="e">
        <f>VLOOKUP(D60,Sheet1!$A$2:$F$174,4,0)</f>
        <v>#N/A</v>
      </c>
      <c r="H60" s="83" t="s">
        <v>14</v>
      </c>
      <c r="I60" s="64"/>
      <c r="J60" s="64"/>
    </row>
    <row r="61" spans="1:10" ht="16.5">
      <c r="A61" s="44">
        <f>IF(B61&lt;&gt;" ",SUBTOTAL(103,$B$21:$B61)," ")</f>
        <v>41</v>
      </c>
      <c r="B61" s="64" t="s">
        <v>176</v>
      </c>
      <c r="C61" s="64" t="s">
        <v>58</v>
      </c>
      <c r="D61" s="64">
        <v>1754100011</v>
      </c>
      <c r="E61" s="65" t="str">
        <f>VLOOKUP(D61,Sheet1!$A$2:$F$174,5,0)</f>
        <v>hongdieppt99@gmail.com</v>
      </c>
      <c r="F61" s="64" t="str">
        <f>VLOOKUP(D61,Sheet1!$A$2:$F$174,6,0)</f>
        <v>0354028375</v>
      </c>
      <c r="G61" s="82" t="str">
        <f>VLOOKUP(D61,Sheet1!$A$2:$F$174,4,0)</f>
        <v>Kiểm toán khoản mục HTK.</v>
      </c>
      <c r="H61" s="84" t="s">
        <v>55</v>
      </c>
      <c r="I61" s="64"/>
      <c r="J61" s="64"/>
    </row>
    <row r="62" spans="1:10" ht="16.5">
      <c r="A62" s="44">
        <f>IF(B62&lt;&gt;" ",SUBTOTAL(103,$B$21:$B62)," ")</f>
        <v>42</v>
      </c>
      <c r="B62" s="64" t="s">
        <v>93</v>
      </c>
      <c r="C62" s="64" t="s">
        <v>138</v>
      </c>
      <c r="D62" s="64">
        <v>1754040028</v>
      </c>
      <c r="E62" s="65" t="str">
        <f>VLOOKUP(D62,Sheet1!$A$2:$F$174,5,0)</f>
        <v>1754040028dung@ou.edu.vn</v>
      </c>
      <c r="F62" s="64" t="str">
        <f>VLOOKUP(D62,Sheet1!$A$2:$F$174,6,0)</f>
        <v>0326377861</v>
      </c>
      <c r="G62" s="82" t="str">
        <f>VLOOKUP(D62,Sheet1!$A$2:$F$174,4,0)</f>
        <v>Kiểm toán Chu trình Hàng tồn kho</v>
      </c>
      <c r="H62" s="84" t="s">
        <v>55</v>
      </c>
      <c r="I62" s="64"/>
      <c r="J62" s="64"/>
    </row>
    <row r="63" spans="1:10" ht="16.5">
      <c r="A63" s="44">
        <f>IF(B63&lt;&gt;" ",SUBTOTAL(103,$B$21:$B63)," ")</f>
        <v>43</v>
      </c>
      <c r="B63" s="64" t="s">
        <v>177</v>
      </c>
      <c r="C63" s="64" t="s">
        <v>59</v>
      </c>
      <c r="D63" s="64">
        <v>1754100015</v>
      </c>
      <c r="E63" s="65" t="str">
        <f>VLOOKUP(D63,Sheet1!$A$2:$F$174,5,0)</f>
        <v>1754100015duyen@ou.edu.vn</v>
      </c>
      <c r="F63" s="64" t="str">
        <f>VLOOKUP(D63,Sheet1!$A$2:$F$174,6,0)</f>
        <v>0904752999</v>
      </c>
      <c r="G63" s="82" t="str">
        <f>VLOOKUP(D63,Sheet1!$A$2:$F$174,4,0)</f>
        <v>QUY TRÌNH KIỂM TOÁN HÀNG TỒN KHO</v>
      </c>
      <c r="H63" s="83" t="s">
        <v>14</v>
      </c>
      <c r="I63" s="64"/>
      <c r="J63" s="64"/>
    </row>
    <row r="64" spans="1:10" ht="16.5">
      <c r="A64" s="44">
        <f>IF(B64&lt;&gt;" ",SUBTOTAL(103,$B$21:$B64)," ")</f>
        <v>44</v>
      </c>
      <c r="B64" s="64" t="s">
        <v>178</v>
      </c>
      <c r="C64" s="64" t="s">
        <v>179</v>
      </c>
      <c r="D64" s="64">
        <v>1654040068</v>
      </c>
      <c r="E64" s="65" t="str">
        <f>VLOOKUP(D64,Sheet1!$A$2:$F$174,5,0)</f>
        <v>huyducox@gmail.com</v>
      </c>
      <c r="F64" s="64" t="str">
        <f>VLOOKUP(D64,Sheet1!$A$2:$F$174,6,0)</f>
        <v>0827640151</v>
      </c>
      <c r="G64" s="82" t="str">
        <f>VLOOKUP(D64,Sheet1!$A$2:$F$174,4,0)</f>
        <v>Tiền và tương đương tiền</v>
      </c>
      <c r="H64" s="84" t="s">
        <v>1066</v>
      </c>
      <c r="I64" s="64"/>
      <c r="J64" s="64"/>
    </row>
    <row r="65" spans="1:10" ht="16.5">
      <c r="A65" s="44">
        <f>IF(B65&lt;&gt;" ",SUBTOTAL(103,$B$21:$B65)," ")</f>
        <v>45</v>
      </c>
      <c r="B65" s="64" t="s">
        <v>180</v>
      </c>
      <c r="C65" s="64" t="s">
        <v>181</v>
      </c>
      <c r="D65" s="64">
        <v>1754100017</v>
      </c>
      <c r="E65" s="65" t="str">
        <f>VLOOKUP(D65,Sheet1!$A$2:$F$174,5,0)</f>
        <v>hainguyenou@gmail.com</v>
      </c>
      <c r="F65" s="64" t="str">
        <f>VLOOKUP(D65,Sheet1!$A$2:$F$174,6,0)</f>
        <v>0946749155</v>
      </c>
      <c r="G65" s="82" t="str">
        <f>VLOOKUP(D65,Sheet1!$A$2:$F$174,4,0)</f>
        <v>tài sản cố định</v>
      </c>
      <c r="H65" s="84" t="s">
        <v>55</v>
      </c>
      <c r="I65" s="64"/>
      <c r="J65" s="64"/>
    </row>
    <row r="66" spans="1:10" ht="16.5">
      <c r="A66" s="44">
        <f>IF(B66&lt;&gt;" ",SUBTOTAL(103,$B$21:$B66)," ")</f>
        <v>46</v>
      </c>
      <c r="B66" s="64" t="s">
        <v>182</v>
      </c>
      <c r="C66" s="64" t="s">
        <v>183</v>
      </c>
      <c r="D66" s="64">
        <v>1754100023</v>
      </c>
      <c r="E66" s="65" t="str">
        <f>VLOOKUP(D66,Sheet1!$A$2:$F$174,5,0)</f>
        <v>thaihuektkt@gmail.com</v>
      </c>
      <c r="F66" s="64" t="str">
        <f>VLOOKUP(D66,Sheet1!$A$2:$F$174,6,0)</f>
        <v>0364433739</v>
      </c>
      <c r="G66" s="82" t="str">
        <f>VLOOKUP(D66,Sheet1!$A$2:$F$174,4,0)</f>
        <v>Nợ phải thu</v>
      </c>
      <c r="H66" s="83" t="s">
        <v>14</v>
      </c>
      <c r="I66" s="64"/>
      <c r="J66" s="64"/>
    </row>
    <row r="67" spans="1:10" ht="16.5">
      <c r="A67" s="44">
        <f>IF(B67&lt;&gt;" ",SUBTOTAL(103,$B$21:$B67)," ")</f>
        <v>47</v>
      </c>
      <c r="B67" s="64" t="s">
        <v>184</v>
      </c>
      <c r="C67" s="64" t="s">
        <v>183</v>
      </c>
      <c r="D67" s="64">
        <v>1754100024</v>
      </c>
      <c r="E67" s="65" t="str">
        <f>VLOOKUP(D67,Sheet1!$A$2:$F$174,5,0)</f>
        <v>1754100024hue@ou.edu.vn</v>
      </c>
      <c r="F67" s="64" t="str">
        <f>VLOOKUP(D67,Sheet1!$A$2:$F$174,6,0)</f>
        <v>0366803046</v>
      </c>
      <c r="G67" s="82" t="str">
        <f>VLOOKUP(D67,Sheet1!$A$2:$F$174,4,0)</f>
        <v>Kiểm toán khoản mục hàng tồn kho</v>
      </c>
      <c r="H67" s="83" t="s">
        <v>11</v>
      </c>
      <c r="I67" s="64"/>
      <c r="J67" s="64"/>
    </row>
    <row r="68" spans="1:10" ht="16.5">
      <c r="A68" s="44">
        <f>IF(B68&lt;&gt;" ",SUBTOTAL(103,$B$21:$B68)," ")</f>
        <v>48</v>
      </c>
      <c r="B68" s="64" t="s">
        <v>185</v>
      </c>
      <c r="C68" s="64" t="s">
        <v>95</v>
      </c>
      <c r="D68" s="64">
        <v>1754100025</v>
      </c>
      <c r="E68" s="65" t="str">
        <f>VLOOKUP(D68,Sheet1!$A$2:$F$174,5,0)</f>
        <v>1754100025huy@ou.edu.vn</v>
      </c>
      <c r="F68" s="64" t="str">
        <f>VLOOKUP(D68,Sheet1!$A$2:$F$174,6,0)</f>
        <v>0828229722</v>
      </c>
      <c r="G68" s="82" t="str">
        <f>VLOOKUP(D68,Sheet1!$A$2:$F$174,4,0)</f>
        <v>Kiểm toán khoản mục hàng tồn kho trong kiểm toán báo cáo tài chính</v>
      </c>
      <c r="H68" s="83" t="s">
        <v>14</v>
      </c>
      <c r="I68" s="64"/>
      <c r="J68" s="64"/>
    </row>
    <row r="69" spans="1:10" ht="16.5">
      <c r="A69" s="44">
        <f>IF(B69&lt;&gt;" ",SUBTOTAL(103,$B$21:$B69)," ")</f>
        <v>49</v>
      </c>
      <c r="B69" s="64" t="s">
        <v>186</v>
      </c>
      <c r="C69" s="64" t="s">
        <v>64</v>
      </c>
      <c r="D69" s="64">
        <v>1754100029</v>
      </c>
      <c r="E69" s="65" t="str">
        <f>VLOOKUP(D69,Sheet1!$A$2:$F$174,5,0)</f>
        <v>1754100029huong@ou.edu.vn</v>
      </c>
      <c r="F69" s="64" t="str">
        <f>VLOOKUP(D69,Sheet1!$A$2:$F$174,6,0)</f>
        <v>0982082160</v>
      </c>
      <c r="G69" s="82" t="str">
        <f>VLOOKUP(D69,Sheet1!$A$2:$F$174,4,0)</f>
        <v>Kiểm toán các chu trình (hàng tồn kho, doanh thu,...)</v>
      </c>
      <c r="H69" s="84" t="s">
        <v>1066</v>
      </c>
      <c r="I69" s="64"/>
      <c r="J69" s="64"/>
    </row>
    <row r="70" spans="1:10" ht="30.75">
      <c r="A70" s="44">
        <f>IF(B70&lt;&gt;" ",SUBTOTAL(103,$B$21:$B70)," ")</f>
        <v>50</v>
      </c>
      <c r="B70" s="64" t="s">
        <v>187</v>
      </c>
      <c r="C70" s="64" t="s">
        <v>188</v>
      </c>
      <c r="D70" s="64">
        <v>1754100030</v>
      </c>
      <c r="E70" s="65" t="str">
        <f>VLOOKUP(D70,Sheet1!$A$2:$F$174,5,0)</f>
        <v>1754100030khang@ou.edu.vn</v>
      </c>
      <c r="F70" s="64" t="str">
        <f>VLOOKUP(D70,Sheet1!$A$2:$F$174,6,0)</f>
        <v>0869845441</v>
      </c>
      <c r="G70" s="82" t="str">
        <f>VLOOKUP(D70,Sheet1!$A$2:$F$174,4,0)</f>
        <v>Quy trình kiểm toán doanh thu và nợ phải thu khách hàng trong kiểm toán Báo cáo tài chính tại công ty ...</v>
      </c>
      <c r="H70" s="83" t="s">
        <v>11</v>
      </c>
      <c r="I70" s="64"/>
      <c r="J70" s="64"/>
    </row>
    <row r="71" spans="1:10" ht="16.5">
      <c r="A71" s="44">
        <f>IF(B71&lt;&gt;" ",SUBTOTAL(103,$B$21:$B71)," ")</f>
        <v>51</v>
      </c>
      <c r="B71" s="64" t="s">
        <v>189</v>
      </c>
      <c r="C71" s="64" t="s">
        <v>97</v>
      </c>
      <c r="D71" s="64">
        <v>1754100033</v>
      </c>
      <c r="E71" s="65" t="str">
        <f>VLOOKUP(D71,Sheet1!$A$2:$F$174,5,0)</f>
        <v>1754100033linh@ou.edu.vn</v>
      </c>
      <c r="F71" s="64" t="str">
        <f>VLOOKUP(D71,Sheet1!$A$2:$F$174,6,0)</f>
        <v>0345631119</v>
      </c>
      <c r="G71" s="82" t="str">
        <f>VLOOKUP(D71,Sheet1!$A$2:$F$174,4,0)</f>
        <v>Kiểm toán chu trình hàng tồn kho</v>
      </c>
      <c r="H71" s="84" t="s">
        <v>1066</v>
      </c>
      <c r="I71" s="64"/>
      <c r="J71" s="64"/>
    </row>
    <row r="72" spans="1:10" ht="16.5">
      <c r="A72" s="44">
        <f>IF(B72&lt;&gt;" ",SUBTOTAL(103,$B$21:$B72)," ")</f>
        <v>52</v>
      </c>
      <c r="B72" s="64" t="s">
        <v>190</v>
      </c>
      <c r="C72" s="64" t="s">
        <v>69</v>
      </c>
      <c r="D72" s="64">
        <v>1754100034</v>
      </c>
      <c r="E72" s="65" t="str">
        <f>VLOOKUP(D72,Sheet1!$A$2:$F$174,5,0)</f>
        <v>1754100034minh@ou.edu.vn</v>
      </c>
      <c r="F72" s="64" t="str">
        <f>VLOOKUP(D72,Sheet1!$A$2:$F$174,6,0)</f>
        <v>0373832016</v>
      </c>
      <c r="G72" s="82" t="str">
        <f>VLOOKUP(D72,Sheet1!$A$2:$F$174,4,0)</f>
        <v>Kiểm toán hàng tồn kho</v>
      </c>
      <c r="H72" s="83" t="s">
        <v>11</v>
      </c>
      <c r="I72" s="64"/>
      <c r="J72" s="64"/>
    </row>
    <row r="73" spans="1:10" ht="16.5">
      <c r="A73" s="44">
        <f>IF(B73&lt;&gt;" ",SUBTOTAL(103,$B$21:$B73)," ")</f>
        <v>53</v>
      </c>
      <c r="B73" s="64" t="s">
        <v>191</v>
      </c>
      <c r="C73" s="64" t="s">
        <v>70</v>
      </c>
      <c r="D73" s="64">
        <v>1754100037</v>
      </c>
      <c r="E73" s="65" t="str">
        <f>VLOOKUP(D73,Sheet1!$A$2:$F$174,5,0)</f>
        <v>1754100037ngan@ou.edu.vn</v>
      </c>
      <c r="F73" s="64" t="str">
        <f>VLOOKUP(D73,Sheet1!$A$2:$F$174,6,0)</f>
        <v>0363021748</v>
      </c>
      <c r="G73" s="82" t="str">
        <f>VLOOKUP(D73,Sheet1!$A$2:$F$174,4,0)</f>
        <v>Kiểm soát nội bộ</v>
      </c>
      <c r="H73" s="84" t="s">
        <v>55</v>
      </c>
      <c r="I73" s="64"/>
      <c r="J73" s="64"/>
    </row>
    <row r="74" spans="1:10" ht="30.75">
      <c r="A74" s="44">
        <f>IF(B74&lt;&gt;" ",SUBTOTAL(103,$B$21:$B74)," ")</f>
        <v>54</v>
      </c>
      <c r="B74" s="64" t="s">
        <v>192</v>
      </c>
      <c r="C74" s="64" t="s">
        <v>99</v>
      </c>
      <c r="D74" s="64">
        <v>1754100039</v>
      </c>
      <c r="E74" s="65" t="str">
        <f>VLOOKUP(D74,Sheet1!$A$2:$F$174,5,0)</f>
        <v>1754100039ngoc@ou.edu.vn</v>
      </c>
      <c r="F74" s="64" t="str">
        <f>VLOOKUP(D74,Sheet1!$A$2:$F$174,6,0)</f>
        <v>0347677627</v>
      </c>
      <c r="G74" s="82" t="str">
        <f>VLOOKUP(D74,Sheet1!$A$2:$F$174,4,0)</f>
        <v>Tìm hiểu về các thủ tục phân tích áp dụng trong kiểm toán báo cáo tài chính.</v>
      </c>
      <c r="H74" s="83" t="s">
        <v>14</v>
      </c>
      <c r="I74" s="64"/>
      <c r="J74" s="64"/>
    </row>
    <row r="75" spans="1:10" ht="16.5">
      <c r="A75" s="44">
        <f>IF(B75&lt;&gt;" ",SUBTOTAL(103,$B$21:$B75)," ")</f>
        <v>55</v>
      </c>
      <c r="B75" s="64" t="s">
        <v>193</v>
      </c>
      <c r="C75" s="64" t="s">
        <v>149</v>
      </c>
      <c r="D75" s="64">
        <v>1754100040</v>
      </c>
      <c r="E75" s="65" t="str">
        <f>VLOOKUP(D75,Sheet1!$A$2:$F$174,5,0)</f>
        <v>1754100040nguyen@ou.edu.vn</v>
      </c>
      <c r="F75" s="64" t="str">
        <f>VLOOKUP(D75,Sheet1!$A$2:$F$174,6,0)</f>
        <v>0773330666</v>
      </c>
      <c r="G75" s="82" t="str">
        <f>VLOOKUP(D75,Sheet1!$A$2:$F$174,4,0)</f>
        <v>Kiểm toán Hàng tồn kho</v>
      </c>
      <c r="H75" s="83" t="s">
        <v>11</v>
      </c>
      <c r="I75" s="64"/>
      <c r="J75" s="64"/>
    </row>
    <row r="76" spans="1:10" ht="16.5">
      <c r="A76" s="44">
        <f>IF(B76&lt;&gt;" ",SUBTOTAL(103,$B$21:$B76)," ")</f>
        <v>56</v>
      </c>
      <c r="B76" s="64" t="s">
        <v>194</v>
      </c>
      <c r="C76" s="64" t="s">
        <v>71</v>
      </c>
      <c r="D76" s="64">
        <v>1754100042</v>
      </c>
      <c r="E76" s="65" t="str">
        <f>VLOOKUP(D76,Sheet1!$A$2:$F$174,5,0)</f>
        <v>1754100042nhi@ou.edu.vn</v>
      </c>
      <c r="F76" s="64" t="str">
        <f>VLOOKUP(D76,Sheet1!$A$2:$F$174,6,0)</f>
        <v>0364444341</v>
      </c>
      <c r="G76" s="82" t="str">
        <f>VLOOKUP(D76,Sheet1!$A$2:$F$174,4,0)</f>
        <v>Kiểm soát nội bộ</v>
      </c>
      <c r="H76" s="84" t="s">
        <v>1066</v>
      </c>
      <c r="I76" s="64"/>
      <c r="J76" s="64"/>
    </row>
    <row r="77" spans="1:10" ht="16.5">
      <c r="A77" s="44">
        <f>IF(B77&lt;&gt;" ",SUBTOTAL(103,$B$21:$B77)," ")</f>
        <v>57</v>
      </c>
      <c r="B77" s="64" t="s">
        <v>195</v>
      </c>
      <c r="C77" s="64" t="s">
        <v>71</v>
      </c>
      <c r="D77" s="64">
        <v>1754100044</v>
      </c>
      <c r="E77" s="65" t="e">
        <f>VLOOKUP(D77,Sheet1!$A$2:$F$174,5,0)</f>
        <v>#N/A</v>
      </c>
      <c r="F77" s="64" t="e">
        <f>VLOOKUP(D77,Sheet1!$A$2:$F$174,6,0)</f>
        <v>#N/A</v>
      </c>
      <c r="G77" s="82" t="e">
        <f>VLOOKUP(D77,Sheet1!$A$2:$F$174,4,0)</f>
        <v>#N/A</v>
      </c>
      <c r="H77" s="83" t="s">
        <v>11</v>
      </c>
      <c r="I77" s="64"/>
      <c r="J77" s="64"/>
    </row>
    <row r="78" spans="1:10" ht="30.75">
      <c r="A78" s="44">
        <f>IF(B78&lt;&gt;" ",SUBTOTAL(103,$B$21:$B78)," ")</f>
        <v>58</v>
      </c>
      <c r="B78" s="64" t="s">
        <v>196</v>
      </c>
      <c r="C78" s="64" t="s">
        <v>72</v>
      </c>
      <c r="D78" s="64">
        <v>1754100049</v>
      </c>
      <c r="E78" s="65" t="str">
        <f>VLOOKUP(D78,Sheet1!$A$2:$F$174,5,0)</f>
        <v>phuong.ptm1008@gmail.com</v>
      </c>
      <c r="F78" s="64" t="str">
        <f>VLOOKUP(D78,Sheet1!$A$2:$F$174,6,0)</f>
        <v>00386 319 379</v>
      </c>
      <c r="G78" s="82" t="str">
        <f>VLOOKUP(D78,Sheet1!$A$2:$F$174,4,0)</f>
        <v>Kiểm toán khoản mục phải trả người lao động và các khoản trích theo lương trong kiểm toán BCTC</v>
      </c>
      <c r="H78" s="83" t="s">
        <v>14</v>
      </c>
      <c r="I78" s="64"/>
      <c r="J78" s="64"/>
    </row>
    <row r="79" spans="1:10" ht="30.75">
      <c r="A79" s="44">
        <f>IF(B79&lt;&gt;" ",SUBTOTAL(103,$B$21:$B79)," ")</f>
        <v>59</v>
      </c>
      <c r="B79" s="64" t="s">
        <v>197</v>
      </c>
      <c r="C79" s="64" t="s">
        <v>104</v>
      </c>
      <c r="D79" s="64">
        <v>1754100050</v>
      </c>
      <c r="E79" s="65" t="str">
        <f>VLOOKUP(D79,Sheet1!$A$2:$F$174,5,0)</f>
        <v>1754100050quyen@ou.edu.vn</v>
      </c>
      <c r="F79" s="64" t="str">
        <f>VLOOKUP(D79,Sheet1!$A$2:$F$174,6,0)</f>
        <v>0971824664</v>
      </c>
      <c r="G79" s="82" t="str">
        <f>VLOOKUP(D79,Sheet1!$A$2:$F$174,4,0)</f>
        <v>Kiểm toán các khuôn mẫu/chu trình (hàng tồn kho, doanh thu, nợ phải thu,...)</v>
      </c>
      <c r="H79" s="83" t="s">
        <v>14</v>
      </c>
      <c r="I79" s="64"/>
      <c r="J79" s="64"/>
    </row>
    <row r="80" spans="1:10" ht="16.5">
      <c r="A80" s="44">
        <f>IF(B80&lt;&gt;" ",SUBTOTAL(103,$B$21:$B80)," ")</f>
        <v>60</v>
      </c>
      <c r="B80" s="64" t="s">
        <v>198</v>
      </c>
      <c r="C80" s="64" t="s">
        <v>106</v>
      </c>
      <c r="D80" s="64">
        <v>1754020119</v>
      </c>
      <c r="E80" s="65" t="str">
        <f>VLOOKUP(D80,Sheet1!$A$2:$F$174,5,0)</f>
        <v>thoai.tamdinh1510@gmail.com</v>
      </c>
      <c r="F80" s="64" t="str">
        <f>VLOOKUP(D80,Sheet1!$A$2:$F$174,6,0)</f>
        <v>0845740950</v>
      </c>
      <c r="G80" s="82" t="str">
        <f>VLOOKUP(D80,Sheet1!$A$2:$F$174,4,0)</f>
        <v>Quy trình kiểm toán về doanh thu</v>
      </c>
      <c r="H80" s="84" t="s">
        <v>1066</v>
      </c>
      <c r="I80" s="64"/>
      <c r="J80" s="64"/>
    </row>
    <row r="81" spans="1:10" ht="16.5">
      <c r="A81" s="44">
        <f>IF(B81&lt;&gt;" ",SUBTOTAL(103,$B$21:$B81)," ")</f>
        <v>61</v>
      </c>
      <c r="B81" s="64" t="s">
        <v>65</v>
      </c>
      <c r="C81" s="64" t="s">
        <v>107</v>
      </c>
      <c r="D81" s="64">
        <v>1754100053</v>
      </c>
      <c r="E81" s="65" t="str">
        <f>VLOOKUP(D81,Sheet1!$A$2:$F$174,5,0)</f>
        <v>1754100053thao@ou.edu.vn</v>
      </c>
      <c r="F81" s="64" t="str">
        <f>VLOOKUP(D81,Sheet1!$A$2:$F$174,6,0)</f>
        <v>0368363154</v>
      </c>
      <c r="G81" s="82" t="str">
        <f>VLOOKUP(D81,Sheet1!$A$2:$F$174,4,0)</f>
        <v>Kiểm toán chu trình nợ phải thu khách hàng</v>
      </c>
      <c r="H81" s="83" t="s">
        <v>11</v>
      </c>
      <c r="I81" s="64"/>
      <c r="J81" s="64"/>
    </row>
    <row r="82" spans="1:10" ht="16.5">
      <c r="A82" s="44">
        <f>IF(B82&lt;&gt;" ",SUBTOTAL(103,$B$21:$B82)," ")</f>
        <v>62</v>
      </c>
      <c r="B82" s="64" t="s">
        <v>81</v>
      </c>
      <c r="C82" s="64" t="s">
        <v>199</v>
      </c>
      <c r="D82" s="64">
        <v>1754100058</v>
      </c>
      <c r="E82" s="65" t="str">
        <f>VLOOKUP(D82,Sheet1!$A$2:$F$174,5,0)</f>
        <v>1754100058thuy@ou.EDU.vn</v>
      </c>
      <c r="F82" s="64" t="str">
        <f>VLOOKUP(D82,Sheet1!$A$2:$F$174,6,0)</f>
        <v>0832436734</v>
      </c>
      <c r="G82" s="82" t="str">
        <f>VLOOKUP(D82,Sheet1!$A$2:$F$174,4,0)</f>
        <v>Kiểm soát nội bộ tại một doanh nghiệp</v>
      </c>
      <c r="H82" s="83" t="s">
        <v>14</v>
      </c>
      <c r="I82" s="64"/>
      <c r="J82" s="64"/>
    </row>
    <row r="83" spans="1:10" ht="16.5">
      <c r="A83" s="44">
        <f>IF(B83&lt;&gt;" ",SUBTOTAL(103,$B$21:$B83)," ")</f>
        <v>63</v>
      </c>
      <c r="B83" s="64" t="s">
        <v>200</v>
      </c>
      <c r="C83" s="64" t="s">
        <v>113</v>
      </c>
      <c r="D83" s="64">
        <v>1754100059</v>
      </c>
      <c r="E83" s="65" t="str">
        <f>VLOOKUP(D83,Sheet1!$A$2:$F$174,5,0)</f>
        <v>1754100059trang@ou.edu.vn</v>
      </c>
      <c r="F83" s="64" t="str">
        <f>VLOOKUP(D83,Sheet1!$A$2:$F$174,6,0)</f>
        <v>0704991904</v>
      </c>
      <c r="G83" s="82" t="str">
        <f>VLOOKUP(D83,Sheet1!$A$2:$F$174,4,0)</f>
        <v>Kiểm toán khoản mục hàng tồn kho</v>
      </c>
      <c r="H83" s="83" t="s">
        <v>11</v>
      </c>
      <c r="I83" s="64"/>
      <c r="J83" s="64"/>
    </row>
    <row r="84" spans="1:10" ht="16.5">
      <c r="A84" s="44">
        <f>IF(B84&lt;&gt;" ",SUBTOTAL(103,$B$21:$B84)," ")</f>
        <v>64</v>
      </c>
      <c r="B84" s="64" t="s">
        <v>201</v>
      </c>
      <c r="C84" s="64" t="s">
        <v>114</v>
      </c>
      <c r="D84" s="64">
        <v>1754100061</v>
      </c>
      <c r="E84" s="65" t="str">
        <f>VLOOKUP(D84,Sheet1!$A$2:$F$174,5,0)</f>
        <v>1754100061tram@ou.edu.vn</v>
      </c>
      <c r="F84" s="64" t="str">
        <f>VLOOKUP(D84,Sheet1!$A$2:$F$174,6,0)</f>
        <v>0969692572</v>
      </c>
      <c r="G84" s="82" t="str">
        <f>VLOOKUP(D84,Sheet1!$A$2:$F$174,4,0)</f>
        <v>Kiểm toán các khoản mục/Chu trình hàng tồn kho</v>
      </c>
      <c r="H84" s="84" t="s">
        <v>1066</v>
      </c>
      <c r="I84" s="64"/>
      <c r="J84" s="64"/>
    </row>
    <row r="85" spans="1:10" ht="16.5">
      <c r="A85" s="44">
        <f>IF(B85&lt;&gt;" ",SUBTOTAL(103,$B$21:$B85)," ")</f>
        <v>65</v>
      </c>
      <c r="B85" s="64" t="s">
        <v>202</v>
      </c>
      <c r="C85" s="64" t="s">
        <v>117</v>
      </c>
      <c r="D85" s="64">
        <v>1754100065</v>
      </c>
      <c r="E85" s="65" t="str">
        <f>VLOOKUP(D85,Sheet1!$A$2:$F$174,5,0)</f>
        <v>1754100065truc@ou.edu.vn</v>
      </c>
      <c r="F85" s="64" t="str">
        <f>VLOOKUP(D85,Sheet1!$A$2:$F$174,6,0)</f>
        <v>0793217049</v>
      </c>
      <c r="G85" s="82" t="str">
        <f>VLOOKUP(D85,Sheet1!$A$2:$F$174,4,0)</f>
        <v>Quy trình kiểm toán BCTC khoản mục doanh thu</v>
      </c>
      <c r="H85" s="83" t="s">
        <v>14</v>
      </c>
      <c r="I85" s="64"/>
      <c r="J85" s="64"/>
    </row>
    <row r="86" spans="1:10" ht="16.5">
      <c r="A86" s="44">
        <f>IF(B86&lt;&gt;" ",SUBTOTAL(103,$B$21:$B86)," ")</f>
        <v>66</v>
      </c>
      <c r="B86" s="64" t="s">
        <v>203</v>
      </c>
      <c r="C86" s="64" t="s">
        <v>204</v>
      </c>
      <c r="D86" s="64">
        <v>1754100068</v>
      </c>
      <c r="E86" s="65" t="str">
        <f>VLOOKUP(D86,Sheet1!$A$2:$F$174,5,0)</f>
        <v>1754100068van@ou.edu.vn</v>
      </c>
      <c r="F86" s="64" t="str">
        <f>VLOOKUP(D86,Sheet1!$A$2:$F$174,6,0)</f>
        <v>0948950040</v>
      </c>
      <c r="G86" s="82" t="str">
        <f>VLOOKUP(D86,Sheet1!$A$2:$F$174,4,0)</f>
        <v>Kiểm toán khoản mục hàng tồn kho</v>
      </c>
      <c r="H86" s="83" t="s">
        <v>11</v>
      </c>
      <c r="I86" s="64"/>
      <c r="J86" s="64"/>
    </row>
    <row r="87" spans="1:10" ht="30.75">
      <c r="A87" s="44">
        <f>IF(B87&lt;&gt;" ",SUBTOTAL(103,$B$21:$B87)," ")</f>
        <v>67</v>
      </c>
      <c r="B87" s="64" t="s">
        <v>205</v>
      </c>
      <c r="C87" s="64" t="s">
        <v>83</v>
      </c>
      <c r="D87" s="64">
        <v>1754100073</v>
      </c>
      <c r="E87" s="65" t="str">
        <f>VLOOKUP(D87,Sheet1!$A$2:$F$174,5,0)</f>
        <v>havynguyen.ld@gmail.com</v>
      </c>
      <c r="F87" s="64" t="str">
        <f>VLOOKUP(D87,Sheet1!$A$2:$F$174,6,0)</f>
        <v>0919406230</v>
      </c>
      <c r="G87" s="82" t="str">
        <f>VLOOKUP(D87,Sheet1!$A$2:$F$174,4,0)</f>
        <v>Hoàn thiện quy trình kiểm toán khoản mục phải thu khách hàng trong kiểm toán BCTC</v>
      </c>
      <c r="H87" s="83" t="s">
        <v>11</v>
      </c>
      <c r="I87" s="64"/>
      <c r="J87" s="64"/>
    </row>
    <row r="88" spans="1:10" ht="16.5">
      <c r="A88" s="44">
        <f>IF(B88&lt;&gt;" ",SUBTOTAL(103,$B$21:$B88)," ")</f>
        <v>68</v>
      </c>
      <c r="B88" s="64" t="s">
        <v>206</v>
      </c>
      <c r="C88" s="64" t="s">
        <v>207</v>
      </c>
      <c r="D88" s="64">
        <v>1754100074</v>
      </c>
      <c r="E88" s="65" t="str">
        <f>VLOOKUP(D88,Sheet1!$A$2:$F$174,5,0)</f>
        <v>vy.hq2703@gmail.com</v>
      </c>
      <c r="F88" s="64" t="str">
        <f>VLOOKUP(D88,Sheet1!$A$2:$F$174,6,0)</f>
        <v>0975206131</v>
      </c>
      <c r="G88" s="82" t="str">
        <f>VLOOKUP(D88,Sheet1!$A$2:$F$174,4,0)</f>
        <v>Nợ Phải Trả</v>
      </c>
      <c r="H88" s="83" t="s">
        <v>14</v>
      </c>
      <c r="I88" s="64"/>
      <c r="J88" s="64"/>
    </row>
    <row r="100" ht="15">
      <c r="G100" s="89">
        <f>69+32</f>
        <v>101</v>
      </c>
    </row>
  </sheetData>
  <sheetProtection/>
  <autoFilter ref="A20:J20"/>
  <mergeCells count="13">
    <mergeCell ref="A19:H19"/>
    <mergeCell ref="A18:G18"/>
    <mergeCell ref="A14:G14"/>
    <mergeCell ref="A12:E12"/>
    <mergeCell ref="A13:E13"/>
    <mergeCell ref="A15:E15"/>
    <mergeCell ref="A16:E16"/>
    <mergeCell ref="A11:E11"/>
    <mergeCell ref="A1:E1"/>
    <mergeCell ref="A2:E2"/>
    <mergeCell ref="A3:D3"/>
    <mergeCell ref="A4:E4"/>
    <mergeCell ref="A5:C5"/>
  </mergeCells>
  <hyperlinks>
    <hyperlink ref="E7" r:id="rId1" display="vuong.pm@ou.edu.vn"/>
    <hyperlink ref="E6" r:id="rId2" display="xuan.ltt@ou.edu.vn"/>
    <hyperlink ref="E8" r:id="rId3" display="vinh.tt@ou.edu.vn"/>
    <hyperlink ref="E9" r:id="rId4" display="hien.dtt@ou.edu.vn"/>
    <hyperlink ref="E10" r:id="rId5" display="thao.dp@ou.edu.vn"/>
  </hyperlinks>
  <printOptions/>
  <pageMargins left="0.7" right="0.7" top="0.75" bottom="0.75" header="0.3" footer="0.3"/>
  <pageSetup horizontalDpi="600" verticalDpi="600" orientation="portrait" paperSize="9" r:id="rId6"/>
</worksheet>
</file>

<file path=xl/worksheets/sheet2.xml><?xml version="1.0" encoding="utf-8"?>
<worksheet xmlns="http://schemas.openxmlformats.org/spreadsheetml/2006/main" xmlns:r="http://schemas.openxmlformats.org/officeDocument/2006/relationships">
  <dimension ref="A1:J149"/>
  <sheetViews>
    <sheetView zoomScalePageLayoutView="0" workbookViewId="0" topLeftCell="A56">
      <selection activeCell="F45" sqref="F45"/>
    </sheetView>
  </sheetViews>
  <sheetFormatPr defaultColWidth="9.140625" defaultRowHeight="15"/>
  <cols>
    <col min="1" max="1" width="5.140625" style="0" customWidth="1"/>
    <col min="2" max="2" width="21.140625" style="0" customWidth="1"/>
    <col min="3" max="3" width="9.7109375" style="0" customWidth="1"/>
    <col min="4" max="4" width="15.421875" style="0" bestFit="1" customWidth="1"/>
    <col min="5" max="5" width="35.140625" style="0" bestFit="1" customWidth="1"/>
    <col min="6" max="6" width="14.421875" style="0" customWidth="1"/>
    <col min="7" max="7" width="56.140625" style="0" customWidth="1"/>
    <col min="8" max="8" width="35.00390625" style="0" customWidth="1"/>
    <col min="9" max="9" width="72.57421875" style="0" customWidth="1"/>
  </cols>
  <sheetData>
    <row r="1" spans="1:9" ht="18">
      <c r="A1" s="94" t="s">
        <v>0</v>
      </c>
      <c r="B1" s="94"/>
      <c r="C1" s="94"/>
      <c r="D1" s="94"/>
      <c r="E1" s="94"/>
      <c r="F1" s="94"/>
      <c r="G1" s="94"/>
      <c r="H1" s="94"/>
      <c r="I1" s="1"/>
    </row>
    <row r="2" spans="1:9" ht="17.25">
      <c r="A2" s="95" t="s">
        <v>1</v>
      </c>
      <c r="B2" s="95"/>
      <c r="C2" s="95"/>
      <c r="D2" s="95"/>
      <c r="E2" s="95"/>
      <c r="F2" s="95"/>
      <c r="G2" s="95"/>
      <c r="H2" s="95"/>
      <c r="I2" s="1"/>
    </row>
    <row r="3" spans="1:9" ht="14.25">
      <c r="A3" s="96"/>
      <c r="B3" s="96"/>
      <c r="C3" s="96"/>
      <c r="D3" s="96"/>
      <c r="E3" s="14"/>
      <c r="F3" s="14"/>
      <c r="G3" s="14"/>
      <c r="H3" s="2"/>
      <c r="I3" s="1"/>
    </row>
    <row r="4" spans="1:9" ht="17.25">
      <c r="A4" s="97" t="s">
        <v>2</v>
      </c>
      <c r="B4" s="97"/>
      <c r="C4" s="97"/>
      <c r="D4" s="97"/>
      <c r="E4" s="97"/>
      <c r="F4" s="97"/>
      <c r="G4" s="97"/>
      <c r="H4" s="97"/>
      <c r="I4" s="1"/>
    </row>
    <row r="5" spans="1:9" ht="15">
      <c r="A5" s="98" t="s">
        <v>3</v>
      </c>
      <c r="B5" s="98"/>
      <c r="C5" s="98"/>
      <c r="D5" s="15" t="s">
        <v>4</v>
      </c>
      <c r="E5" s="15" t="s">
        <v>5</v>
      </c>
      <c r="F5" s="16"/>
      <c r="G5" s="16"/>
      <c r="H5" s="1"/>
      <c r="I5" s="1"/>
    </row>
    <row r="6" spans="1:9" ht="16.5">
      <c r="A6" s="17" t="s">
        <v>27</v>
      </c>
      <c r="B6" s="18"/>
      <c r="C6" s="19"/>
      <c r="D6" s="21" t="s">
        <v>28</v>
      </c>
      <c r="E6" s="20" t="s">
        <v>29</v>
      </c>
      <c r="F6" s="22"/>
      <c r="G6" s="22"/>
      <c r="H6" s="1"/>
      <c r="I6" s="1"/>
    </row>
    <row r="7" spans="1:9" ht="16.5">
      <c r="A7" s="17" t="s">
        <v>30</v>
      </c>
      <c r="B7" s="18"/>
      <c r="C7" s="19"/>
      <c r="D7" s="23" t="s">
        <v>31</v>
      </c>
      <c r="E7" s="20" t="s">
        <v>32</v>
      </c>
      <c r="F7" s="24"/>
      <c r="G7" s="24"/>
      <c r="H7" s="1"/>
      <c r="I7" s="1"/>
    </row>
    <row r="8" spans="1:9" ht="16.5">
      <c r="A8" s="17" t="s">
        <v>33</v>
      </c>
      <c r="B8" s="18"/>
      <c r="C8" s="19"/>
      <c r="D8" s="23" t="s">
        <v>34</v>
      </c>
      <c r="E8" s="20" t="s">
        <v>35</v>
      </c>
      <c r="F8" s="24"/>
      <c r="G8" s="24"/>
      <c r="H8" s="1"/>
      <c r="I8" s="1"/>
    </row>
    <row r="9" spans="1:9" ht="16.5">
      <c r="A9" s="17" t="s">
        <v>36</v>
      </c>
      <c r="B9" s="18"/>
      <c r="C9" s="19"/>
      <c r="D9" s="25" t="s">
        <v>37</v>
      </c>
      <c r="E9" s="20" t="s">
        <v>38</v>
      </c>
      <c r="F9" s="26"/>
      <c r="G9" s="26"/>
      <c r="H9" s="1"/>
      <c r="I9" s="1"/>
    </row>
    <row r="10" spans="1:9" ht="16.5">
      <c r="A10" s="17" t="s">
        <v>39</v>
      </c>
      <c r="B10" s="18"/>
      <c r="C10" s="19"/>
      <c r="D10" s="11" t="s">
        <v>40</v>
      </c>
      <c r="E10" s="20" t="s">
        <v>41</v>
      </c>
      <c r="F10" s="27"/>
      <c r="G10" s="27"/>
      <c r="H10" s="1"/>
      <c r="I10" s="1"/>
    </row>
    <row r="11" spans="1:9" ht="16.5">
      <c r="A11" s="7" t="s">
        <v>42</v>
      </c>
      <c r="B11" s="8"/>
      <c r="C11" s="9"/>
      <c r="D11" s="23" t="s">
        <v>43</v>
      </c>
      <c r="E11" s="20" t="s">
        <v>44</v>
      </c>
      <c r="F11" s="24"/>
      <c r="G11" s="24"/>
      <c r="H11" s="1"/>
      <c r="I11" s="1"/>
    </row>
    <row r="12" spans="1:9" ht="16.5">
      <c r="A12" s="7" t="s">
        <v>45</v>
      </c>
      <c r="B12" s="8"/>
      <c r="C12" s="9"/>
      <c r="D12" s="28" t="s">
        <v>46</v>
      </c>
      <c r="E12" s="20" t="s">
        <v>47</v>
      </c>
      <c r="F12" s="29"/>
      <c r="G12" s="29"/>
      <c r="H12" s="1"/>
      <c r="I12" s="1"/>
    </row>
    <row r="13" spans="1:9" ht="16.5">
      <c r="A13" s="7" t="s">
        <v>48</v>
      </c>
      <c r="B13" s="8"/>
      <c r="C13" s="9"/>
      <c r="D13" s="30" t="s">
        <v>49</v>
      </c>
      <c r="E13" s="20" t="s">
        <v>50</v>
      </c>
      <c r="F13" s="29"/>
      <c r="G13" s="29"/>
      <c r="H13" s="1"/>
      <c r="I13" s="1"/>
    </row>
    <row r="14" spans="1:9" ht="20.25" customHeight="1">
      <c r="A14" s="93" t="s">
        <v>17</v>
      </c>
      <c r="B14" s="93"/>
      <c r="C14" s="93"/>
      <c r="D14" s="93"/>
      <c r="E14" s="93"/>
      <c r="F14" s="93"/>
      <c r="G14" s="93"/>
      <c r="H14" s="93"/>
      <c r="I14" s="31"/>
    </row>
    <row r="15" spans="1:9" ht="16.5" customHeight="1">
      <c r="A15" s="102" t="s">
        <v>51</v>
      </c>
      <c r="B15" s="102"/>
      <c r="C15" s="102"/>
      <c r="D15" s="102"/>
      <c r="E15" s="102"/>
      <c r="F15" s="102"/>
      <c r="G15" s="102"/>
      <c r="H15" s="102"/>
      <c r="I15" s="31"/>
    </row>
    <row r="16" spans="1:9" ht="15.75" customHeight="1">
      <c r="A16" s="103" t="s">
        <v>211</v>
      </c>
      <c r="B16" s="103"/>
      <c r="C16" s="103"/>
      <c r="D16" s="103"/>
      <c r="E16" s="103"/>
      <c r="F16" s="103"/>
      <c r="G16" s="103"/>
      <c r="H16" s="103"/>
      <c r="I16" s="31"/>
    </row>
    <row r="17" spans="1:9" ht="38.25" customHeight="1">
      <c r="A17" s="107" t="s">
        <v>1068</v>
      </c>
      <c r="B17" s="107"/>
      <c r="C17" s="107"/>
      <c r="D17" s="107"/>
      <c r="E17" s="107"/>
      <c r="F17" s="107"/>
      <c r="G17" s="107"/>
      <c r="H17" s="107"/>
      <c r="I17" s="31"/>
    </row>
    <row r="18" spans="1:9" ht="16.5" customHeight="1">
      <c r="A18" s="107" t="s">
        <v>18</v>
      </c>
      <c r="B18" s="107"/>
      <c r="C18" s="107"/>
      <c r="D18" s="107"/>
      <c r="E18" s="107"/>
      <c r="F18" s="107"/>
      <c r="G18" s="107"/>
      <c r="H18" s="107"/>
      <c r="I18" s="31"/>
    </row>
    <row r="19" spans="1:9" ht="16.5" customHeight="1">
      <c r="A19" s="108" t="s">
        <v>212</v>
      </c>
      <c r="B19" s="108"/>
      <c r="C19" s="108"/>
      <c r="D19" s="108"/>
      <c r="E19" s="108"/>
      <c r="F19" s="108"/>
      <c r="G19" s="108"/>
      <c r="H19" s="108"/>
      <c r="I19" s="32"/>
    </row>
    <row r="20" spans="1:9" ht="16.5" customHeight="1">
      <c r="A20" s="108" t="s">
        <v>213</v>
      </c>
      <c r="B20" s="108"/>
      <c r="C20" s="108"/>
      <c r="D20" s="108"/>
      <c r="E20" s="108"/>
      <c r="F20" s="108"/>
      <c r="G20" s="108"/>
      <c r="H20" s="108"/>
      <c r="I20" s="32"/>
    </row>
    <row r="21" spans="1:9" ht="16.5" customHeight="1">
      <c r="A21" s="105" t="s">
        <v>210</v>
      </c>
      <c r="B21" s="105"/>
      <c r="C21" s="105"/>
      <c r="D21" s="105"/>
      <c r="E21" s="105"/>
      <c r="F21" s="105"/>
      <c r="G21" s="105"/>
      <c r="H21" s="105"/>
      <c r="I21" s="31"/>
    </row>
    <row r="22" spans="1:8" ht="69" customHeight="1">
      <c r="A22" s="106" t="s">
        <v>131</v>
      </c>
      <c r="B22" s="106"/>
      <c r="C22" s="106"/>
      <c r="D22" s="106"/>
      <c r="E22" s="106"/>
      <c r="F22" s="106"/>
      <c r="G22" s="106"/>
      <c r="H22" s="106"/>
    </row>
    <row r="23" spans="1:9" ht="16.5">
      <c r="A23" s="12" t="s">
        <v>19</v>
      </c>
      <c r="B23" s="12" t="s">
        <v>20</v>
      </c>
      <c r="C23" s="12" t="s">
        <v>21</v>
      </c>
      <c r="D23" s="12" t="s">
        <v>22</v>
      </c>
      <c r="E23" s="12" t="s">
        <v>5</v>
      </c>
      <c r="F23" s="12" t="s">
        <v>23</v>
      </c>
      <c r="G23" s="33" t="s">
        <v>24</v>
      </c>
      <c r="H23" s="12" t="s">
        <v>25</v>
      </c>
      <c r="I23" s="12" t="s">
        <v>26</v>
      </c>
    </row>
    <row r="24" spans="1:9" ht="16.5">
      <c r="A24" s="44">
        <f>IF(B24&lt;&gt;" ",SUBTOTAL(103,$B$24:$B24)," ")</f>
        <v>1</v>
      </c>
      <c r="B24" s="45" t="s">
        <v>217</v>
      </c>
      <c r="C24" s="45" t="s">
        <v>57</v>
      </c>
      <c r="D24" s="45">
        <v>1654040006</v>
      </c>
      <c r="E24" s="46" t="str">
        <f>VLOOKUP(D24,Sheet1!$A$2:$F$174,5,0)</f>
        <v>lananh3298@gmail.com</v>
      </c>
      <c r="F24" s="45" t="str">
        <f>VLOOKUP(D24,Sheet1!$A$2:$F$174,6,0)</f>
        <v>0394293232</v>
      </c>
      <c r="G24" s="37" t="s">
        <v>402</v>
      </c>
      <c r="H24" s="17" t="s">
        <v>27</v>
      </c>
      <c r="I24" s="13"/>
    </row>
    <row r="25" spans="1:9" ht="33">
      <c r="A25" s="44">
        <f>IF(B25&lt;&gt;" ",SUBTOTAL(103,$B$24:$B25)," ")</f>
        <v>2</v>
      </c>
      <c r="B25" s="45" t="s">
        <v>218</v>
      </c>
      <c r="C25" s="45" t="s">
        <v>57</v>
      </c>
      <c r="D25" s="45">
        <v>1754040002</v>
      </c>
      <c r="E25" s="46" t="str">
        <f>VLOOKUP(D25,Sheet1!$A$2:$F$174,5,0)</f>
        <v>1754040002anh@ou.edu.vn</v>
      </c>
      <c r="F25" s="45" t="str">
        <f>VLOOKUP(D25,Sheet1!$A$2:$F$174,6,0)</f>
        <v>0779193054</v>
      </c>
      <c r="G25" s="37" t="s">
        <v>361</v>
      </c>
      <c r="H25" s="17" t="s">
        <v>30</v>
      </c>
      <c r="I25" s="13"/>
    </row>
    <row r="26" spans="1:9" ht="50.25">
      <c r="A26" s="44">
        <f>IF(B26&lt;&gt;" ",SUBTOTAL(103,$B$24:$B26)," ")</f>
        <v>3</v>
      </c>
      <c r="B26" s="45" t="s">
        <v>219</v>
      </c>
      <c r="C26" s="45" t="s">
        <v>57</v>
      </c>
      <c r="D26" s="45">
        <v>1754040009</v>
      </c>
      <c r="E26" s="46" t="str">
        <f>VLOOKUP(D26,Sheet1!$A$2:$F$174,5,0)</f>
        <v>1754040009anh@ou.edu.vn</v>
      </c>
      <c r="F26" s="45" t="str">
        <f>VLOOKUP(D26,Sheet1!$A$2:$F$174,6,0)</f>
        <v>0937033306</v>
      </c>
      <c r="G26" s="37" t="s">
        <v>343</v>
      </c>
      <c r="H26" s="7" t="s">
        <v>45</v>
      </c>
      <c r="I26" s="13"/>
    </row>
    <row r="27" spans="1:9" ht="16.5">
      <c r="A27" s="44">
        <f>IF(B27&lt;&gt;" ",SUBTOTAL(103,$B$24:$B27)," ")</f>
        <v>4</v>
      </c>
      <c r="B27" s="45" t="s">
        <v>220</v>
      </c>
      <c r="C27" s="45" t="s">
        <v>89</v>
      </c>
      <c r="D27" s="45">
        <v>1754040025</v>
      </c>
      <c r="E27" s="46" t="str">
        <f>VLOOKUP(D27,Sheet1!$A$2:$F$174,5,0)</f>
        <v>1754040025diem@ou.edu.vn</v>
      </c>
      <c r="F27" s="45" t="str">
        <f>VLOOKUP(D27,Sheet1!$A$2:$F$174,6,0)</f>
        <v>0909218199</v>
      </c>
      <c r="G27" s="37" t="s">
        <v>625</v>
      </c>
      <c r="H27" s="7" t="s">
        <v>42</v>
      </c>
      <c r="I27" s="13"/>
    </row>
    <row r="28" spans="1:9" ht="16.5">
      <c r="A28" s="44">
        <f>IF(B28&lt;&gt;" ",SUBTOTAL(103,$B$24:$B28)," ")</f>
        <v>5</v>
      </c>
      <c r="B28" s="45" t="s">
        <v>221</v>
      </c>
      <c r="C28" s="45" t="s">
        <v>222</v>
      </c>
      <c r="D28" s="45" t="s">
        <v>216</v>
      </c>
      <c r="E28" s="46" t="str">
        <f>VLOOKUP(D28,Sheet1!$A$2:$F$174,5,0)</f>
        <v>1654010117ha@ou.edu.vn</v>
      </c>
      <c r="F28" s="45" t="str">
        <f>VLOOKUP(D28,Sheet1!$A$2:$F$174,6,0)</f>
        <v>0947876339</v>
      </c>
      <c r="G28" s="37" t="s">
        <v>120</v>
      </c>
      <c r="H28" s="7" t="s">
        <v>48</v>
      </c>
      <c r="I28" s="13"/>
    </row>
    <row r="29" spans="1:9" ht="16.5">
      <c r="A29" s="44">
        <f>IF(B29&lt;&gt;" ",SUBTOTAL(103,$B$24:$B29)," ")</f>
        <v>6</v>
      </c>
      <c r="B29" s="45" t="s">
        <v>223</v>
      </c>
      <c r="C29" s="45" t="s">
        <v>224</v>
      </c>
      <c r="D29" s="45">
        <v>1754040051</v>
      </c>
      <c r="E29" s="46" t="str">
        <f>VLOOKUP(D29,Sheet1!$A$2:$F$174,5,0)</f>
        <v>1754040051han@ou.edu.vn</v>
      </c>
      <c r="F29" s="45" t="str">
        <f>VLOOKUP(D29,Sheet1!$A$2:$F$174,6,0)</f>
        <v>0389107749</v>
      </c>
      <c r="G29" s="37" t="s">
        <v>130</v>
      </c>
      <c r="H29" s="7" t="s">
        <v>42</v>
      </c>
      <c r="I29" s="13"/>
    </row>
    <row r="30" spans="1:9" ht="33">
      <c r="A30" s="44">
        <f>IF(B30&lt;&gt;" ",SUBTOTAL(103,$B$24:$B30)," ")</f>
        <v>7</v>
      </c>
      <c r="B30" s="45" t="s">
        <v>225</v>
      </c>
      <c r="C30" s="45" t="s">
        <v>224</v>
      </c>
      <c r="D30" s="45">
        <v>1754040053</v>
      </c>
      <c r="E30" s="46" t="str">
        <f>VLOOKUP(D30,Sheet1!$A$2:$F$174,5,0)</f>
        <v>1754040053han@ou.edu.vn</v>
      </c>
      <c r="F30" s="45" t="str">
        <f>VLOOKUP(D30,Sheet1!$A$2:$F$174,6,0)</f>
        <v>0919566022</v>
      </c>
      <c r="G30" s="37" t="s">
        <v>425</v>
      </c>
      <c r="H30" s="17" t="s">
        <v>33</v>
      </c>
      <c r="I30" s="13"/>
    </row>
    <row r="31" spans="1:9" ht="16.5">
      <c r="A31" s="44">
        <f>IF(B31&lt;&gt;" ",SUBTOTAL(103,$B$24:$B31)," ")</f>
        <v>8</v>
      </c>
      <c r="B31" s="45" t="s">
        <v>226</v>
      </c>
      <c r="C31" s="45" t="s">
        <v>63</v>
      </c>
      <c r="D31" s="45">
        <v>1754040064</v>
      </c>
      <c r="E31" s="46" t="str">
        <f>VLOOKUP(D31,Sheet1!$A$2:$F$174,5,0)</f>
        <v>1754040064hoa@ou.edu.vn</v>
      </c>
      <c r="F31" s="45" t="str">
        <f>VLOOKUP(D31,Sheet1!$A$2:$F$174,6,0)</f>
        <v>0334914342</v>
      </c>
      <c r="G31" s="37" t="s">
        <v>354</v>
      </c>
      <c r="H31" s="7" t="s">
        <v>45</v>
      </c>
      <c r="I31" s="13"/>
    </row>
    <row r="32" spans="1:9" ht="33">
      <c r="A32" s="44">
        <f>IF(B32&lt;&gt;" ",SUBTOTAL(103,$B$24:$B32)," ")</f>
        <v>9</v>
      </c>
      <c r="B32" s="45" t="s">
        <v>227</v>
      </c>
      <c r="C32" s="45" t="s">
        <v>96</v>
      </c>
      <c r="D32" s="45">
        <v>1754040068</v>
      </c>
      <c r="E32" s="46" t="str">
        <f>VLOOKUP(D32,Sheet1!$A$2:$F$174,5,0)</f>
        <v>1754040068huyen@ou.edu.vn</v>
      </c>
      <c r="F32" s="45" t="str">
        <f>VLOOKUP(D32,Sheet1!$A$2:$F$174,6,0)</f>
        <v>0961789244</v>
      </c>
      <c r="G32" s="37" t="s">
        <v>671</v>
      </c>
      <c r="H32" s="7" t="s">
        <v>42</v>
      </c>
      <c r="I32" s="13"/>
    </row>
    <row r="33" spans="1:9" ht="33">
      <c r="A33" s="44">
        <f>IF(B33&lt;&gt;" ",SUBTOTAL(103,$B$24:$B33)," ")</f>
        <v>10</v>
      </c>
      <c r="B33" s="45" t="s">
        <v>93</v>
      </c>
      <c r="C33" s="45" t="s">
        <v>228</v>
      </c>
      <c r="D33" s="45">
        <v>1754040072</v>
      </c>
      <c r="E33" s="46" t="str">
        <f>VLOOKUP(D33,Sheet1!$A$2:$F$174,5,0)</f>
        <v>1754040072huynh@ou.edu.vn</v>
      </c>
      <c r="F33" s="45" t="str">
        <f>VLOOKUP(D33,Sheet1!$A$2:$F$174,6,0)</f>
        <v>0703959169</v>
      </c>
      <c r="G33" s="37" t="s">
        <v>119</v>
      </c>
      <c r="H33" s="17" t="s">
        <v>36</v>
      </c>
      <c r="I33" s="13"/>
    </row>
    <row r="34" spans="1:9" ht="16.5">
      <c r="A34" s="44">
        <f>IF(B34&lt;&gt;" ",SUBTOTAL(103,$B$24:$B34)," ")</f>
        <v>11</v>
      </c>
      <c r="B34" s="45" t="s">
        <v>229</v>
      </c>
      <c r="C34" s="45" t="s">
        <v>97</v>
      </c>
      <c r="D34" s="45">
        <v>1754040083</v>
      </c>
      <c r="E34" s="46" t="str">
        <f>VLOOKUP(D34,Sheet1!$A$2:$F$174,5,0)</f>
        <v>1754040083linh@ou.edu.vn</v>
      </c>
      <c r="F34" s="45" t="str">
        <f>VLOOKUP(D34,Sheet1!$A$2:$F$174,6,0)</f>
        <v>0944005768</v>
      </c>
      <c r="G34" s="37" t="s">
        <v>358</v>
      </c>
      <c r="H34" s="17" t="s">
        <v>30</v>
      </c>
      <c r="I34" s="13"/>
    </row>
    <row r="35" spans="1:9" ht="16.5">
      <c r="A35" s="44">
        <f>IF(B35&lt;&gt;" ",SUBTOTAL(103,$B$24:$B35)," ")</f>
        <v>12</v>
      </c>
      <c r="B35" s="45" t="s">
        <v>230</v>
      </c>
      <c r="C35" s="45" t="s">
        <v>69</v>
      </c>
      <c r="D35" s="45">
        <v>1754040102</v>
      </c>
      <c r="E35" s="46" t="str">
        <f>VLOOKUP(D35,Sheet1!$A$2:$F$174,5,0)</f>
        <v>1754040102minh@ou.edu.vn</v>
      </c>
      <c r="F35" s="45" t="str">
        <f>VLOOKUP(D35,Sheet1!$A$2:$F$174,6,0)</f>
        <v>0836985599</v>
      </c>
      <c r="G35" s="37" t="s">
        <v>690</v>
      </c>
      <c r="H35" s="7" t="s">
        <v>48</v>
      </c>
      <c r="I35" s="13"/>
    </row>
    <row r="36" spans="1:9" ht="33">
      <c r="A36" s="44">
        <f>IF(B36&lt;&gt;" ",SUBTOTAL(103,$B$24:$B36)," ")</f>
        <v>13</v>
      </c>
      <c r="B36" s="45" t="s">
        <v>231</v>
      </c>
      <c r="C36" s="45" t="s">
        <v>232</v>
      </c>
      <c r="D36" s="45">
        <v>1754040104</v>
      </c>
      <c r="E36" s="46" t="str">
        <f>VLOOKUP(D36,Sheet1!$A$2:$F$174,5,0)</f>
        <v>Caomy2510@gmail.com</v>
      </c>
      <c r="F36" s="45" t="str">
        <f>VLOOKUP(D36,Sheet1!$A$2:$F$174,6,0)</f>
        <v>0373928314</v>
      </c>
      <c r="G36" s="37" t="s">
        <v>371</v>
      </c>
      <c r="H36" s="7" t="s">
        <v>42</v>
      </c>
      <c r="I36" s="13"/>
    </row>
    <row r="37" spans="1:9" ht="16.5">
      <c r="A37" s="44">
        <f>IF(B37&lt;&gt;" ",SUBTOTAL(103,$B$24:$B37)," ")</f>
        <v>14</v>
      </c>
      <c r="B37" s="45" t="s">
        <v>233</v>
      </c>
      <c r="C37" s="45" t="s">
        <v>234</v>
      </c>
      <c r="D37" s="45">
        <v>1754040108</v>
      </c>
      <c r="E37" s="46" t="str">
        <f>VLOOKUP(D37,Sheet1!$A$2:$F$174,5,0)</f>
        <v>1754040108nga@ou.edu.vn</v>
      </c>
      <c r="F37" s="45" t="str">
        <f>VLOOKUP(D37,Sheet1!$A$2:$F$174,6,0)</f>
        <v>0945719432</v>
      </c>
      <c r="G37" s="37" t="s">
        <v>581</v>
      </c>
      <c r="H37" s="7" t="s">
        <v>45</v>
      </c>
      <c r="I37" s="13"/>
    </row>
    <row r="38" spans="1:9" ht="16.5">
      <c r="A38" s="44">
        <f>IF(B38&lt;&gt;" ",SUBTOTAL(103,$B$24:$B38)," ")</f>
        <v>15</v>
      </c>
      <c r="B38" s="45" t="s">
        <v>235</v>
      </c>
      <c r="C38" s="45" t="s">
        <v>70</v>
      </c>
      <c r="D38" s="45">
        <v>1754040113</v>
      </c>
      <c r="E38" s="46" t="str">
        <f>VLOOKUP(D38,Sheet1!$A$2:$F$174,5,0)</f>
        <v>1754040113ngan@ou.edu.vn</v>
      </c>
      <c r="F38" s="45" t="str">
        <f>VLOOKUP(D38,Sheet1!$A$2:$F$174,6,0)</f>
        <v>0905139602</v>
      </c>
      <c r="G38" s="37" t="s">
        <v>354</v>
      </c>
      <c r="H38" s="17" t="s">
        <v>39</v>
      </c>
      <c r="I38" s="13"/>
    </row>
    <row r="39" spans="1:9" ht="33">
      <c r="A39" s="44">
        <f>IF(B39&lt;&gt;" ",SUBTOTAL(103,$B$24:$B39)," ")</f>
        <v>16</v>
      </c>
      <c r="B39" s="45" t="s">
        <v>81</v>
      </c>
      <c r="C39" s="45" t="s">
        <v>70</v>
      </c>
      <c r="D39" s="45">
        <v>1754040116</v>
      </c>
      <c r="E39" s="46" t="str">
        <f>VLOOKUP(D39,Sheet1!$A$2:$F$174,5,0)</f>
        <v>1754040116ngan@ou.edu.vn</v>
      </c>
      <c r="F39" s="45" t="str">
        <f>VLOOKUP(D39,Sheet1!$A$2:$F$174,6,0)</f>
        <v>0395581799</v>
      </c>
      <c r="G39" s="37" t="s">
        <v>367</v>
      </c>
      <c r="H39" s="17" t="s">
        <v>30</v>
      </c>
      <c r="I39" s="13"/>
    </row>
    <row r="40" spans="1:9" ht="16.5">
      <c r="A40" s="44">
        <f>IF(B40&lt;&gt;" ",SUBTOTAL(103,$B$24:$B40)," ")</f>
        <v>17</v>
      </c>
      <c r="B40" s="45" t="s">
        <v>236</v>
      </c>
      <c r="C40" s="45" t="s">
        <v>70</v>
      </c>
      <c r="D40" s="45">
        <v>1754040119</v>
      </c>
      <c r="E40" s="46" t="str">
        <f>VLOOKUP(D40,Sheet1!$A$2:$F$174,5,0)</f>
        <v>1754040119ngan@ou.edu.vn</v>
      </c>
      <c r="F40" s="45" t="str">
        <f>VLOOKUP(D40,Sheet1!$A$2:$F$174,6,0)</f>
        <v>0763951243</v>
      </c>
      <c r="G40" s="37" t="s">
        <v>728</v>
      </c>
      <c r="H40" s="7" t="s">
        <v>48</v>
      </c>
      <c r="I40" s="13"/>
    </row>
    <row r="41" spans="1:9" ht="33">
      <c r="A41" s="44">
        <f>IF(B41&lt;&gt;" ",SUBTOTAL(103,$B$24:$B41)," ")</f>
        <v>18</v>
      </c>
      <c r="B41" s="45" t="s">
        <v>237</v>
      </c>
      <c r="C41" s="45" t="s">
        <v>238</v>
      </c>
      <c r="D41" s="45">
        <v>1754040121</v>
      </c>
      <c r="E41" s="46" t="str">
        <f>VLOOKUP(D41,Sheet1!$A$2:$F$174,5,0)</f>
        <v>nguyenchauhainghi@gmail.com</v>
      </c>
      <c r="F41" s="45" t="str">
        <f>VLOOKUP(D41,Sheet1!$A$2:$F$174,6,0)</f>
        <v>0909286816</v>
      </c>
      <c r="G41" s="37" t="s">
        <v>119</v>
      </c>
      <c r="H41" s="7" t="s">
        <v>45</v>
      </c>
      <c r="I41" s="13"/>
    </row>
    <row r="42" spans="1:9" ht="16.5">
      <c r="A42" s="44">
        <f>IF(B42&lt;&gt;" ",SUBTOTAL(103,$B$24:$B42)," ")</f>
        <v>19</v>
      </c>
      <c r="B42" s="45" t="s">
        <v>239</v>
      </c>
      <c r="C42" s="45" t="s">
        <v>149</v>
      </c>
      <c r="D42" s="45">
        <v>1754040126</v>
      </c>
      <c r="E42" s="46" t="str">
        <f>VLOOKUP(D42,Sheet1!$A$2:$F$174,5,0)</f>
        <v>1754040126nguyen@ou.edu vn</v>
      </c>
      <c r="F42" s="45" t="str">
        <f>VLOOKUP(D42,Sheet1!$A$2:$F$174,6,0)</f>
        <v>0985346314</v>
      </c>
      <c r="G42" s="37" t="s">
        <v>598</v>
      </c>
      <c r="H42" s="7" t="s">
        <v>42</v>
      </c>
      <c r="I42" s="13"/>
    </row>
    <row r="43" spans="1:9" ht="16.5">
      <c r="A43" s="44">
        <f>IF(B43&lt;&gt;" ",SUBTOTAL(103,$B$24:$B43)," ")</f>
        <v>20</v>
      </c>
      <c r="B43" s="45" t="s">
        <v>240</v>
      </c>
      <c r="C43" s="45" t="s">
        <v>241</v>
      </c>
      <c r="D43" s="45">
        <v>1754040139</v>
      </c>
      <c r="E43" s="46" t="str">
        <f>VLOOKUP(D43,Sheet1!$A$2:$F$174,5,0)</f>
        <v>1754040139nhu@ou.edu.vn</v>
      </c>
      <c r="F43" s="45" t="str">
        <f>VLOOKUP(D43,Sheet1!$A$2:$F$174,6,0)</f>
        <v>0338869501</v>
      </c>
      <c r="G43" s="37" t="s">
        <v>728</v>
      </c>
      <c r="H43" s="17" t="s">
        <v>27</v>
      </c>
      <c r="I43" s="13"/>
    </row>
    <row r="44" spans="1:9" ht="16.5">
      <c r="A44" s="44">
        <f>IF(B44&lt;&gt;" ",SUBTOTAL(103,$B$24:$B44)," ")</f>
        <v>21</v>
      </c>
      <c r="B44" s="45" t="s">
        <v>79</v>
      </c>
      <c r="C44" s="45" t="s">
        <v>242</v>
      </c>
      <c r="D44" s="45">
        <v>1754040156</v>
      </c>
      <c r="E44" s="46" t="str">
        <f>VLOOKUP(D44,Sheet1!$A$2:$F$174,5,0)</f>
        <v>1754040156.quang@ou.edu.vn</v>
      </c>
      <c r="F44" s="45" t="str">
        <f>VLOOKUP(D44,Sheet1!$A$2:$F$174,6,0)</f>
        <v>0888324191</v>
      </c>
      <c r="G44" s="37" t="s">
        <v>392</v>
      </c>
      <c r="H44" s="17" t="s">
        <v>30</v>
      </c>
      <c r="I44" s="13"/>
    </row>
    <row r="45" spans="1:9" ht="33">
      <c r="A45" s="44">
        <f>IF(B45&lt;&gt;" ",SUBTOTAL(103,$B$24:$B45)," ")</f>
        <v>22</v>
      </c>
      <c r="B45" s="45" t="s">
        <v>111</v>
      </c>
      <c r="C45" s="45" t="s">
        <v>243</v>
      </c>
      <c r="D45" s="45">
        <v>1754040157</v>
      </c>
      <c r="E45" s="46" t="str">
        <f>VLOOKUP(D45,Sheet1!$A$2:$F$174,5,0)</f>
        <v>1754040157que@ou.edu.vn</v>
      </c>
      <c r="F45" s="45" t="str">
        <f>VLOOKUP(D45,Sheet1!$A$2:$F$174,6,0)</f>
        <v>0379318404</v>
      </c>
      <c r="G45" s="37" t="s">
        <v>371</v>
      </c>
      <c r="H45" s="17" t="s">
        <v>30</v>
      </c>
      <c r="I45" s="13"/>
    </row>
    <row r="46" spans="1:9" ht="33">
      <c r="A46" s="44">
        <f>IF(B46&lt;&gt;" ",SUBTOTAL(103,$B$24:$B46)," ")</f>
        <v>23</v>
      </c>
      <c r="B46" s="45" t="s">
        <v>244</v>
      </c>
      <c r="C46" s="45" t="s">
        <v>107</v>
      </c>
      <c r="D46" s="45">
        <v>1754040170</v>
      </c>
      <c r="E46" s="46" t="str">
        <f>VLOOKUP(D46,Sheet1!$A$2:$F$174,5,0)</f>
        <v>1754040170thao@ou.edu.vn</v>
      </c>
      <c r="F46" s="45" t="str">
        <f>VLOOKUP(D46,Sheet1!$A$2:$F$174,6,0)</f>
        <v>0832853312</v>
      </c>
      <c r="G46" s="37" t="s">
        <v>119</v>
      </c>
      <c r="H46" s="17" t="s">
        <v>36</v>
      </c>
      <c r="I46" s="13"/>
    </row>
    <row r="47" spans="1:9" ht="16.5">
      <c r="A47" s="44">
        <f>IF(B47&lt;&gt;" ",SUBTOTAL(103,$B$24:$B47)," ")</f>
        <v>24</v>
      </c>
      <c r="B47" s="45" t="s">
        <v>245</v>
      </c>
      <c r="C47" s="45" t="s">
        <v>246</v>
      </c>
      <c r="D47" s="45">
        <v>1754040180</v>
      </c>
      <c r="E47" s="46" t="str">
        <f>VLOOKUP(D47,Sheet1!$A$2:$F$174,5,0)</f>
        <v>1754040180thoa@ou.edu.vn</v>
      </c>
      <c r="F47" s="45" t="str">
        <f>VLOOKUP(D47,Sheet1!$A$2:$F$174,6,0)</f>
        <v>0935145796</v>
      </c>
      <c r="G47" s="37" t="s">
        <v>122</v>
      </c>
      <c r="H47" s="17" t="s">
        <v>30</v>
      </c>
      <c r="I47" s="13"/>
    </row>
    <row r="48" spans="1:9" ht="16.5">
      <c r="A48" s="44">
        <f>IF(B48&lt;&gt;" ",SUBTOTAL(103,$B$24:$B48)," ")</f>
        <v>25</v>
      </c>
      <c r="B48" s="45" t="s">
        <v>247</v>
      </c>
      <c r="C48" s="45" t="s">
        <v>76</v>
      </c>
      <c r="D48" s="45">
        <v>1754040184</v>
      </c>
      <c r="E48" s="46" t="str">
        <f>VLOOKUP(D48,Sheet1!$A$2:$F$174,5,0)</f>
        <v>nguyenthuy.3775@gmail.com</v>
      </c>
      <c r="F48" s="45" t="str">
        <f>VLOOKUP(D48,Sheet1!$A$2:$F$174,6,0)</f>
        <v>0834278739</v>
      </c>
      <c r="G48" s="37" t="s">
        <v>125</v>
      </c>
      <c r="H48" s="17" t="s">
        <v>39</v>
      </c>
      <c r="I48" s="13"/>
    </row>
    <row r="49" spans="1:9" ht="33">
      <c r="A49" s="44">
        <f>IF(B49&lt;&gt;" ",SUBTOTAL(103,$B$24:$B49)," ")</f>
        <v>26</v>
      </c>
      <c r="B49" s="45" t="s">
        <v>248</v>
      </c>
      <c r="C49" s="45" t="s">
        <v>78</v>
      </c>
      <c r="D49" s="45">
        <v>1754040186</v>
      </c>
      <c r="E49" s="46" t="str">
        <f>VLOOKUP(D49,Sheet1!$A$2:$F$174,5,0)</f>
        <v>1754040186thuy@ou.edu.vn</v>
      </c>
      <c r="F49" s="45" t="str">
        <f>VLOOKUP(D49,Sheet1!$A$2:$F$174,6,0)</f>
        <v>0968034463</v>
      </c>
      <c r="G49" s="37" t="s">
        <v>449</v>
      </c>
      <c r="H49" s="7" t="s">
        <v>48</v>
      </c>
      <c r="I49" s="13"/>
    </row>
    <row r="50" spans="1:9" ht="16.5">
      <c r="A50" s="44">
        <f>IF(B50&lt;&gt;" ",SUBTOTAL(103,$B$24:$B50)," ")</f>
        <v>27</v>
      </c>
      <c r="B50" s="45" t="s">
        <v>249</v>
      </c>
      <c r="C50" s="45" t="s">
        <v>80</v>
      </c>
      <c r="D50" s="45">
        <v>1754040187</v>
      </c>
      <c r="E50" s="46" t="str">
        <f>VLOOKUP(D50,Sheet1!$A$2:$F$174,5,0)</f>
        <v>1754040187thu@ou.edu.vn</v>
      </c>
      <c r="F50" s="45" t="str">
        <f>VLOOKUP(D50,Sheet1!$A$2:$F$174,6,0)</f>
        <v>0986388485</v>
      </c>
      <c r="G50" s="56" t="s">
        <v>1081</v>
      </c>
      <c r="H50" s="17" t="s">
        <v>27</v>
      </c>
      <c r="I50" s="13"/>
    </row>
    <row r="51" spans="1:9" ht="33">
      <c r="A51" s="44">
        <f>IF(B51&lt;&gt;" ",SUBTOTAL(103,$B$24:$B51)," ")</f>
        <v>28</v>
      </c>
      <c r="B51" s="45" t="s">
        <v>226</v>
      </c>
      <c r="C51" s="45" t="s">
        <v>112</v>
      </c>
      <c r="D51" s="45">
        <v>1754040202</v>
      </c>
      <c r="E51" s="46" t="str">
        <f>VLOOKUP(D51,Sheet1!$A$2:$F$174,5,0)</f>
        <v>1754040202tinh@ou.edu.vn</v>
      </c>
      <c r="F51" s="45" t="str">
        <f>VLOOKUP(D51,Sheet1!$A$2:$F$174,6,0)</f>
        <v>0358800524</v>
      </c>
      <c r="G51" s="56" t="s">
        <v>1082</v>
      </c>
      <c r="H51" s="17" t="s">
        <v>27</v>
      </c>
      <c r="I51" s="43"/>
    </row>
    <row r="52" spans="1:9" ht="16.5">
      <c r="A52" s="44">
        <f>IF(B52&lt;&gt;" ",SUBTOTAL(103,$B$24:$B52)," ")</f>
        <v>29</v>
      </c>
      <c r="B52" s="45" t="s">
        <v>161</v>
      </c>
      <c r="C52" s="45" t="s">
        <v>113</v>
      </c>
      <c r="D52" s="45">
        <v>1754040205</v>
      </c>
      <c r="E52" s="46" t="str">
        <f>VLOOKUP(D52,Sheet1!$A$2:$F$174,5,0)</f>
        <v>1754040205trang@ou.edu.vn</v>
      </c>
      <c r="F52" s="45" t="str">
        <f>VLOOKUP(D52,Sheet1!$A$2:$F$174,6,0)</f>
        <v>0938817935</v>
      </c>
      <c r="G52" s="37" t="s">
        <v>565</v>
      </c>
      <c r="H52" s="17" t="s">
        <v>30</v>
      </c>
      <c r="I52" s="13"/>
    </row>
    <row r="53" spans="1:9" ht="16.5">
      <c r="A53" s="44">
        <f>IF(B53&lt;&gt;" ",SUBTOTAL(103,$B$24:$B53)," ")</f>
        <v>30</v>
      </c>
      <c r="B53" s="45" t="s">
        <v>77</v>
      </c>
      <c r="C53" s="45" t="s">
        <v>167</v>
      </c>
      <c r="D53" s="45">
        <v>1754040230</v>
      </c>
      <c r="E53" s="46" t="str">
        <f>VLOOKUP(D53,Sheet1!$A$2:$F$174,5,0)</f>
        <v>1754040230tuyen@ou.edu.vn</v>
      </c>
      <c r="F53" s="45" t="str">
        <f>VLOOKUP(D53,Sheet1!$A$2:$F$174,6,0)</f>
        <v>0356321739</v>
      </c>
      <c r="G53" s="37" t="s">
        <v>126</v>
      </c>
      <c r="H53" s="7" t="s">
        <v>45</v>
      </c>
      <c r="I53" s="13"/>
    </row>
    <row r="54" spans="1:9" ht="33">
      <c r="A54" s="44">
        <f>IF(B54&lt;&gt;" ",SUBTOTAL(103,$B$24:$B54)," ")</f>
        <v>31</v>
      </c>
      <c r="B54" s="45" t="s">
        <v>250</v>
      </c>
      <c r="C54" s="45" t="s">
        <v>204</v>
      </c>
      <c r="D54" s="45">
        <v>1754040234</v>
      </c>
      <c r="E54" s="46" t="str">
        <f>VLOOKUP(D54,Sheet1!$A$2:$F$174,5,0)</f>
        <v>1754040234van@ou.edu.vn</v>
      </c>
      <c r="F54" s="45" t="str">
        <f>VLOOKUP(D54,Sheet1!$A$2:$F$174,6,0)</f>
        <v>0859957932</v>
      </c>
      <c r="G54" s="37" t="s">
        <v>119</v>
      </c>
      <c r="H54" s="17" t="s">
        <v>27</v>
      </c>
      <c r="I54" s="13"/>
    </row>
    <row r="55" spans="1:9" ht="33">
      <c r="A55" s="44">
        <f>IF(B55&lt;&gt;" ",SUBTOTAL(103,$B$24:$B55)," ")</f>
        <v>32</v>
      </c>
      <c r="B55" s="45" t="s">
        <v>251</v>
      </c>
      <c r="C55" s="45" t="s">
        <v>118</v>
      </c>
      <c r="D55" s="45">
        <v>1754040239</v>
      </c>
      <c r="E55" s="46" t="str">
        <f>VLOOKUP(D55,Sheet1!$A$2:$F$174,5,0)</f>
        <v>1754040239Vi@ou.edu.vn</v>
      </c>
      <c r="F55" s="45" t="str">
        <f>VLOOKUP(D55,Sheet1!$A$2:$F$174,6,0)</f>
        <v>0372662512</v>
      </c>
      <c r="G55" s="37" t="s">
        <v>613</v>
      </c>
      <c r="H55" s="17" t="s">
        <v>39</v>
      </c>
      <c r="I55" s="13"/>
    </row>
    <row r="56" spans="1:9" ht="16.5">
      <c r="A56" s="44">
        <f>IF(B56&lt;&gt;" ",SUBTOTAL(103,$B$24:$B56)," ")</f>
        <v>33</v>
      </c>
      <c r="B56" s="45" t="s">
        <v>252</v>
      </c>
      <c r="C56" s="45" t="s">
        <v>83</v>
      </c>
      <c r="D56" s="45">
        <v>1754040243</v>
      </c>
      <c r="E56" s="46" t="str">
        <f>VLOOKUP(D56,Sheet1!$A$2:$F$174,5,0)</f>
        <v>1754040243vy@ou.edu.vn</v>
      </c>
      <c r="F56" s="45" t="str">
        <f>VLOOKUP(D56,Sheet1!$A$2:$F$174,6,0)</f>
        <v>0332167524</v>
      </c>
      <c r="G56" s="37" t="s">
        <v>655</v>
      </c>
      <c r="H56" s="17" t="s">
        <v>27</v>
      </c>
      <c r="I56" s="13"/>
    </row>
    <row r="57" spans="1:9" ht="16.5">
      <c r="A57" s="44">
        <f>IF(B57&lt;&gt;" ",SUBTOTAL(103,$B$24:$B57)," ")</f>
        <v>34</v>
      </c>
      <c r="B57" s="45" t="s">
        <v>253</v>
      </c>
      <c r="C57" s="45" t="s">
        <v>254</v>
      </c>
      <c r="D57" s="45">
        <v>1654040533</v>
      </c>
      <c r="E57" s="46" t="str">
        <f>VLOOKUP(D57,Sheet1!$A$2:$F$174,5,0)</f>
        <v>1654040533y@gmail.com</v>
      </c>
      <c r="F57" s="45" t="str">
        <f>VLOOKUP(D57,Sheet1!$A$2:$F$174,6,0)</f>
        <v>0398292527</v>
      </c>
      <c r="G57" s="37" t="s">
        <v>126</v>
      </c>
      <c r="H57" s="7" t="s">
        <v>42</v>
      </c>
      <c r="I57" s="13"/>
    </row>
    <row r="58" spans="1:9" ht="50.25">
      <c r="A58" s="44">
        <f>IF(B58&lt;&gt;" ",SUBTOTAL(103,$B$24:$B58)," ")</f>
        <v>35</v>
      </c>
      <c r="B58" s="45" t="s">
        <v>255</v>
      </c>
      <c r="C58" s="45" t="s">
        <v>57</v>
      </c>
      <c r="D58" s="45">
        <v>1754040006</v>
      </c>
      <c r="E58" s="46" t="str">
        <f>VLOOKUP(D58,Sheet1!$A$2:$F$174,5,0)</f>
        <v>1754040006anh@ou.edu.vn</v>
      </c>
      <c r="F58" s="45" t="str">
        <f>VLOOKUP(D58,Sheet1!$A$2:$F$174,6,0)</f>
        <v>0329018117</v>
      </c>
      <c r="G58" s="37" t="s">
        <v>711</v>
      </c>
      <c r="H58" s="17" t="s">
        <v>27</v>
      </c>
      <c r="I58" s="13"/>
    </row>
    <row r="59" spans="1:9" ht="16.5">
      <c r="A59" s="44">
        <f>IF(B59&lt;&gt;" ",SUBTOTAL(103,$B$24:$B59)," ")</f>
        <v>36</v>
      </c>
      <c r="B59" s="45" t="s">
        <v>256</v>
      </c>
      <c r="C59" s="45" t="s">
        <v>57</v>
      </c>
      <c r="D59" s="45">
        <v>1754040010</v>
      </c>
      <c r="E59" s="46" t="str">
        <f>VLOOKUP(D59,Sheet1!$A$2:$F$174,5,0)</f>
        <v>1754040010anh@ou.edu.vn</v>
      </c>
      <c r="F59" s="45" t="str">
        <f>VLOOKUP(D59,Sheet1!$A$2:$F$174,6,0)</f>
        <v>0814043038</v>
      </c>
      <c r="G59" s="37" t="s">
        <v>775</v>
      </c>
      <c r="H59" s="17" t="s">
        <v>36</v>
      </c>
      <c r="I59" s="13"/>
    </row>
    <row r="60" spans="1:9" ht="16.5">
      <c r="A60" s="44">
        <f>IF(B60&lt;&gt;" ",SUBTOTAL(103,$B$24:$B60)," ")</f>
        <v>37</v>
      </c>
      <c r="B60" s="45" t="s">
        <v>257</v>
      </c>
      <c r="C60" s="45" t="s">
        <v>258</v>
      </c>
      <c r="D60" s="45">
        <v>1754040020</v>
      </c>
      <c r="E60" s="46" t="str">
        <f>VLOOKUP(D60,Sheet1!$A$2:$F$174,5,0)</f>
        <v>1754040020chieu@ou.edu.vn</v>
      </c>
      <c r="F60" s="45" t="str">
        <f>VLOOKUP(D60,Sheet1!$A$2:$F$174,6,0)</f>
        <v>0938574356</v>
      </c>
      <c r="G60" s="37" t="s">
        <v>522</v>
      </c>
      <c r="H60" s="17" t="s">
        <v>33</v>
      </c>
      <c r="I60" s="13"/>
    </row>
    <row r="61" spans="1:9" ht="16.5">
      <c r="A61" s="44">
        <f>IF(B61&lt;&gt;" ",SUBTOTAL(103,$B$24:$B61)," ")</f>
        <v>38</v>
      </c>
      <c r="B61" s="45" t="s">
        <v>259</v>
      </c>
      <c r="C61" s="45" t="s">
        <v>260</v>
      </c>
      <c r="D61" s="45">
        <v>1754040021</v>
      </c>
      <c r="E61" s="46" t="str">
        <f>VLOOKUP(D61,Sheet1!$A$2:$F$174,5,0)</f>
        <v>chucdt.tt@gmail.com</v>
      </c>
      <c r="F61" s="45" t="str">
        <f>VLOOKUP(D61,Sheet1!$A$2:$F$174,6,0)</f>
        <v>0342787180</v>
      </c>
      <c r="G61" s="37" t="s">
        <v>354</v>
      </c>
      <c r="H61" s="7" t="s">
        <v>48</v>
      </c>
      <c r="I61" s="13"/>
    </row>
    <row r="62" spans="1:9" ht="16.5">
      <c r="A62" s="44">
        <f>IF(B62&lt;&gt;" ",SUBTOTAL(103,$B$24:$B62)," ")</f>
        <v>39</v>
      </c>
      <c r="B62" s="45" t="s">
        <v>261</v>
      </c>
      <c r="C62" s="45" t="s">
        <v>139</v>
      </c>
      <c r="D62" s="45">
        <v>1754040043</v>
      </c>
      <c r="E62" s="46" t="str">
        <f>VLOOKUP(D62,Sheet1!$A$2:$F$174,5,0)</f>
        <v>1754040043ha@ou.edu.vn</v>
      </c>
      <c r="F62" s="45" t="str">
        <f>VLOOKUP(D62,Sheet1!$A$2:$F$174,6,0)</f>
        <v>0964967334</v>
      </c>
      <c r="G62" s="37" t="s">
        <v>591</v>
      </c>
      <c r="H62" s="17" t="s">
        <v>33</v>
      </c>
      <c r="I62" s="13"/>
    </row>
    <row r="63" spans="1:9" ht="33">
      <c r="A63" s="44">
        <f>IF(B63&lt;&gt;" ",SUBTOTAL(103,$B$24:$B63)," ")</f>
        <v>40</v>
      </c>
      <c r="B63" s="45" t="s">
        <v>262</v>
      </c>
      <c r="C63" s="45" t="s">
        <v>91</v>
      </c>
      <c r="D63" s="45">
        <v>1754040047</v>
      </c>
      <c r="E63" s="46" t="str">
        <f>VLOOKUP(D63,Sheet1!$A$2:$F$174,5,0)</f>
        <v>1754040047hanh@ou.edu.vn</v>
      </c>
      <c r="F63" s="45" t="str">
        <f>VLOOKUP(D63,Sheet1!$A$2:$F$174,6,0)</f>
        <v>0366569442</v>
      </c>
      <c r="G63" s="37" t="s">
        <v>871</v>
      </c>
      <c r="H63" s="17" t="s">
        <v>27</v>
      </c>
      <c r="I63" s="13"/>
    </row>
    <row r="64" spans="1:9" ht="16.5">
      <c r="A64" s="44">
        <f>IF(B64&lt;&gt;" ",SUBTOTAL(103,$B$24:$B64)," ")</f>
        <v>41</v>
      </c>
      <c r="B64" s="45" t="s">
        <v>263</v>
      </c>
      <c r="C64" s="45" t="s">
        <v>264</v>
      </c>
      <c r="D64" s="45">
        <v>1754040059</v>
      </c>
      <c r="E64" s="46" t="str">
        <f>VLOOKUP(D64,Sheet1!$A$2:$F$174,5,0)</f>
        <v>1754040059hieu@ou.edu.vn</v>
      </c>
      <c r="F64" s="45" t="str">
        <f>VLOOKUP(D64,Sheet1!$A$2:$F$174,6,0)</f>
        <v>0375493490</v>
      </c>
      <c r="G64" s="56" t="s">
        <v>1083</v>
      </c>
      <c r="H64" s="17" t="s">
        <v>27</v>
      </c>
      <c r="I64" s="13"/>
    </row>
    <row r="65" spans="1:9" ht="16.5">
      <c r="A65" s="44">
        <f>IF(B65&lt;&gt;" ",SUBTOTAL(103,$B$24:$B65)," ")</f>
        <v>42</v>
      </c>
      <c r="B65" s="45" t="s">
        <v>103</v>
      </c>
      <c r="C65" s="45" t="s">
        <v>265</v>
      </c>
      <c r="D65" s="45">
        <v>1754040065</v>
      </c>
      <c r="E65" s="46" t="str">
        <f>VLOOKUP(D65,Sheet1!$A$2:$F$174,5,0)</f>
        <v>1754040065hue@ou.edu.vn</v>
      </c>
      <c r="F65" s="45" t="str">
        <f>VLOOKUP(D65,Sheet1!$A$2:$F$174,6,0)</f>
        <v>0962507571</v>
      </c>
      <c r="G65" s="37" t="s">
        <v>573</v>
      </c>
      <c r="H65" s="7" t="s">
        <v>45</v>
      </c>
      <c r="I65" s="13"/>
    </row>
    <row r="66" spans="1:9" ht="16.5">
      <c r="A66" s="44">
        <f>IF(B66&lt;&gt;" ",SUBTOTAL(103,$B$24:$B66)," ")</f>
        <v>43</v>
      </c>
      <c r="B66" s="45" t="s">
        <v>266</v>
      </c>
      <c r="C66" s="45" t="s">
        <v>267</v>
      </c>
      <c r="D66" s="45">
        <v>1754040073</v>
      </c>
      <c r="E66" s="46" t="str">
        <f>VLOOKUP(D66,Sheet1!$A$2:$F$174,5,0)</f>
        <v>1754040073hung@ou.edu.vn</v>
      </c>
      <c r="F66" s="45" t="str">
        <f>VLOOKUP(D66,Sheet1!$A$2:$F$174,6,0)</f>
        <v>0901233609</v>
      </c>
      <c r="G66" s="37" t="s">
        <v>421</v>
      </c>
      <c r="H66" s="7" t="s">
        <v>48</v>
      </c>
      <c r="I66" s="13"/>
    </row>
    <row r="67" spans="1:9" ht="16.5">
      <c r="A67" s="44">
        <f>IF(B67&lt;&gt;" ",SUBTOTAL(103,$B$24:$B67)," ")</f>
        <v>44</v>
      </c>
      <c r="B67" s="45" t="s">
        <v>90</v>
      </c>
      <c r="C67" s="45" t="s">
        <v>64</v>
      </c>
      <c r="D67" s="45">
        <v>1754040074</v>
      </c>
      <c r="E67" s="46" t="str">
        <f>VLOOKUP(D67,Sheet1!$A$2:$F$174,5,0)</f>
        <v>1754040074huong@ou.edu.vn</v>
      </c>
      <c r="F67" s="45" t="str">
        <f>VLOOKUP(D67,Sheet1!$A$2:$F$174,6,0)</f>
        <v>0981477033</v>
      </c>
      <c r="G67" s="37" t="s">
        <v>440</v>
      </c>
      <c r="H67" s="17" t="s">
        <v>33</v>
      </c>
      <c r="I67" s="13"/>
    </row>
    <row r="68" spans="1:9" ht="33">
      <c r="A68" s="44">
        <f>IF(B68&lt;&gt;" ",SUBTOTAL(103,$B$24:$B68)," ")</f>
        <v>45</v>
      </c>
      <c r="B68" s="45" t="s">
        <v>268</v>
      </c>
      <c r="C68" s="45" t="s">
        <v>97</v>
      </c>
      <c r="D68" s="45">
        <v>1754040086</v>
      </c>
      <c r="E68" s="46" t="str">
        <f>VLOOKUP(D68,Sheet1!$A$2:$F$174,5,0)</f>
        <v>1754040086linh@ou.edu.vn</v>
      </c>
      <c r="F68" s="45" t="str">
        <f>VLOOKUP(D68,Sheet1!$A$2:$F$174,6,0)</f>
        <v>0868422320</v>
      </c>
      <c r="G68" s="37" t="s">
        <v>119</v>
      </c>
      <c r="H68" s="17" t="s">
        <v>39</v>
      </c>
      <c r="I68" s="13"/>
    </row>
    <row r="69" spans="1:9" ht="16.5">
      <c r="A69" s="44">
        <f>IF(B69&lt;&gt;" ",SUBTOTAL(103,$B$24:$B69)," ")</f>
        <v>46</v>
      </c>
      <c r="B69" s="45" t="s">
        <v>269</v>
      </c>
      <c r="C69" s="45" t="s">
        <v>97</v>
      </c>
      <c r="D69" s="45">
        <v>1754040090</v>
      </c>
      <c r="E69" s="46" t="str">
        <f>VLOOKUP(D69,Sheet1!$A$2:$F$174,5,0)</f>
        <v>1754040090linh@ou.edu.vn</v>
      </c>
      <c r="F69" s="45" t="str">
        <f>VLOOKUP(D69,Sheet1!$A$2:$F$174,6,0)</f>
        <v>0964546426</v>
      </c>
      <c r="G69" s="37" t="s">
        <v>453</v>
      </c>
      <c r="H69" s="17" t="s">
        <v>27</v>
      </c>
      <c r="I69" s="13"/>
    </row>
    <row r="70" spans="1:9" ht="33">
      <c r="A70" s="44">
        <f>IF(B70&lt;&gt;" ",SUBTOTAL(103,$B$24:$B70)," ")</f>
        <v>47</v>
      </c>
      <c r="B70" s="45" t="s">
        <v>270</v>
      </c>
      <c r="C70" s="45" t="s">
        <v>70</v>
      </c>
      <c r="D70" s="45">
        <v>1754040114</v>
      </c>
      <c r="E70" s="46" t="str">
        <f>VLOOKUP(D70,Sheet1!$A$2:$F$174,5,0)</f>
        <v>1754040114ngan@ou.edu.vn</v>
      </c>
      <c r="F70" s="45" t="str">
        <f>VLOOKUP(D70,Sheet1!$A$2:$F$174,6,0)</f>
        <v>0332886130</v>
      </c>
      <c r="G70" s="37" t="s">
        <v>121</v>
      </c>
      <c r="H70" s="7" t="s">
        <v>45</v>
      </c>
      <c r="I70" s="13"/>
    </row>
    <row r="71" spans="1:9" ht="33">
      <c r="A71" s="44">
        <f>IF(B71&lt;&gt;" ",SUBTOTAL(103,$B$24:$B71)," ")</f>
        <v>48</v>
      </c>
      <c r="B71" s="45" t="s">
        <v>271</v>
      </c>
      <c r="C71" s="45" t="s">
        <v>272</v>
      </c>
      <c r="D71" s="45">
        <v>1754040128</v>
      </c>
      <c r="E71" s="46" t="str">
        <f>VLOOKUP(D71,Sheet1!$A$2:$F$174,5,0)</f>
        <v>1754040128nhan@ou.edu.vn</v>
      </c>
      <c r="F71" s="45" t="str">
        <f>VLOOKUP(D71,Sheet1!$A$2:$F$174,6,0)</f>
        <v>0917609180</v>
      </c>
      <c r="G71" s="37" t="s">
        <v>119</v>
      </c>
      <c r="H71" s="17" t="s">
        <v>30</v>
      </c>
      <c r="I71" s="13"/>
    </row>
    <row r="72" spans="1:9" ht="16.5">
      <c r="A72" s="44">
        <f>IF(B72&lt;&gt;" ",SUBTOTAL(103,$B$24:$B72)," ")</f>
        <v>49</v>
      </c>
      <c r="B72" s="45" t="s">
        <v>273</v>
      </c>
      <c r="C72" s="45" t="s">
        <v>71</v>
      </c>
      <c r="D72" s="45">
        <v>1754040133</v>
      </c>
      <c r="E72" s="46" t="str">
        <f>VLOOKUP(D72,Sheet1!$A$2:$F$174,5,0)</f>
        <v>phnhi3012@gmail.com</v>
      </c>
      <c r="F72" s="45" t="str">
        <f>VLOOKUP(D72,Sheet1!$A$2:$F$174,6,0)</f>
        <v>0772286805</v>
      </c>
      <c r="G72" s="37" t="s">
        <v>859</v>
      </c>
      <c r="H72" s="17" t="s">
        <v>36</v>
      </c>
      <c r="I72" s="13"/>
    </row>
    <row r="73" spans="1:9" ht="16.5">
      <c r="A73" s="44">
        <f>IF(B73&lt;&gt;" ",SUBTOTAL(103,$B$24:$B73)," ")</f>
        <v>50</v>
      </c>
      <c r="B73" s="45" t="s">
        <v>274</v>
      </c>
      <c r="C73" s="45" t="s">
        <v>101</v>
      </c>
      <c r="D73" s="45">
        <v>1754040148</v>
      </c>
      <c r="E73" s="46" t="str">
        <f>VLOOKUP(D73,Sheet1!$A$2:$F$174,5,0)</f>
        <v>1754040148phung@ou.edu.vn</v>
      </c>
      <c r="F73" s="45" t="str">
        <f>VLOOKUP(D73,Sheet1!$A$2:$F$174,6,0)</f>
        <v>0764081890</v>
      </c>
      <c r="G73" s="37" t="s">
        <v>744</v>
      </c>
      <c r="H73" s="17" t="s">
        <v>39</v>
      </c>
      <c r="I73" s="13"/>
    </row>
    <row r="74" spans="1:9" ht="16.5">
      <c r="A74" s="44">
        <f>IF(B74&lt;&gt;" ",SUBTOTAL(103,$B$24:$B74)," ")</f>
        <v>51</v>
      </c>
      <c r="B74" s="45" t="s">
        <v>77</v>
      </c>
      <c r="C74" s="45" t="s">
        <v>275</v>
      </c>
      <c r="D74" s="45">
        <v>1754040165</v>
      </c>
      <c r="E74" s="46" t="str">
        <f>VLOOKUP(D74,Sheet1!$A$2:$F$174,5,0)</f>
        <v>Suongchupi99@gmail.com</v>
      </c>
      <c r="F74" s="45" t="str">
        <f>VLOOKUP(D74,Sheet1!$A$2:$F$174,6,0)</f>
        <v>0968921415</v>
      </c>
      <c r="G74" s="37" t="s">
        <v>406</v>
      </c>
      <c r="H74" s="7" t="s">
        <v>42</v>
      </c>
      <c r="I74" s="13"/>
    </row>
    <row r="75" spans="1:9" ht="33">
      <c r="A75" s="44">
        <f>IF(B75&lt;&gt;" ",SUBTOTAL(103,$B$24:$B75)," ")</f>
        <v>52</v>
      </c>
      <c r="B75" s="45" t="s">
        <v>276</v>
      </c>
      <c r="C75" s="45" t="s">
        <v>106</v>
      </c>
      <c r="D75" s="45">
        <v>1754040166</v>
      </c>
      <c r="E75" s="46" t="str">
        <f>VLOOKUP(D75,Sheet1!$A$2:$F$174,5,0)</f>
        <v>1754040166tam@ou.edu.vn</v>
      </c>
      <c r="F75" s="45" t="str">
        <f>VLOOKUP(D75,Sheet1!$A$2:$F$174,6,0)</f>
        <v>0384498321</v>
      </c>
      <c r="G75" s="37" t="s">
        <v>468</v>
      </c>
      <c r="H75" s="17" t="s">
        <v>39</v>
      </c>
      <c r="I75" s="13"/>
    </row>
    <row r="76" spans="1:9" ht="33">
      <c r="A76" s="44">
        <f>IF(B76&lt;&gt;" ",SUBTOTAL(103,$B$24:$B76)," ")</f>
        <v>53</v>
      </c>
      <c r="B76" s="45" t="s">
        <v>277</v>
      </c>
      <c r="C76" s="45" t="s">
        <v>107</v>
      </c>
      <c r="D76" s="45">
        <v>1754040172</v>
      </c>
      <c r="E76" s="46" t="str">
        <f>VLOOKUP(D76,Sheet1!$A$2:$F$174,5,0)</f>
        <v>1754040172thao@ou.edu.vn</v>
      </c>
      <c r="F76" s="45" t="str">
        <f>VLOOKUP(D76,Sheet1!$A$2:$F$174,6,0)</f>
        <v>0962936973</v>
      </c>
      <c r="G76" s="37" t="s">
        <v>793</v>
      </c>
      <c r="H76" s="7" t="s">
        <v>45</v>
      </c>
      <c r="I76" s="13"/>
    </row>
    <row r="77" spans="1:9" ht="33">
      <c r="A77" s="44">
        <f>IF(B77&lt;&gt;" ",SUBTOTAL(103,$B$24:$B77)," ")</f>
        <v>54</v>
      </c>
      <c r="B77" s="45" t="s">
        <v>278</v>
      </c>
      <c r="C77" s="45" t="s">
        <v>107</v>
      </c>
      <c r="D77" s="45">
        <v>1754040176</v>
      </c>
      <c r="E77" s="46" t="str">
        <f>VLOOKUP(D77,Sheet1!$A$2:$F$174,5,0)</f>
        <v>1754040176thao@ou.edu.vn</v>
      </c>
      <c r="F77" s="45" t="str">
        <f>VLOOKUP(D77,Sheet1!$A$2:$F$174,6,0)</f>
        <v>0911931506</v>
      </c>
      <c r="G77" s="37" t="s">
        <v>548</v>
      </c>
      <c r="H77" s="17" t="s">
        <v>30</v>
      </c>
      <c r="I77" s="13"/>
    </row>
    <row r="78" spans="1:9" ht="16.5">
      <c r="A78" s="44">
        <f>IF(B78&lt;&gt;" ",SUBTOTAL(103,$B$24:$B78)," ")</f>
        <v>55</v>
      </c>
      <c r="B78" s="45" t="s">
        <v>93</v>
      </c>
      <c r="C78" s="45" t="s">
        <v>78</v>
      </c>
      <c r="D78" s="45">
        <v>1654040409</v>
      </c>
      <c r="E78" s="37" t="s">
        <v>1075</v>
      </c>
      <c r="F78" s="37" t="s">
        <v>1076</v>
      </c>
      <c r="G78" s="37" t="s">
        <v>1077</v>
      </c>
      <c r="H78" s="7" t="s">
        <v>48</v>
      </c>
      <c r="I78" s="13"/>
    </row>
    <row r="79" spans="1:9" ht="33">
      <c r="A79" s="44">
        <f>IF(B79&lt;&gt;" ",SUBTOTAL(103,$B$24:$B79)," ")</f>
        <v>56</v>
      </c>
      <c r="B79" s="45" t="s">
        <v>279</v>
      </c>
      <c r="C79" s="45" t="s">
        <v>80</v>
      </c>
      <c r="D79" s="45">
        <v>1754040189</v>
      </c>
      <c r="E79" s="46" t="str">
        <f>VLOOKUP(D79,Sheet1!$A$2:$F$174,5,0)</f>
        <v>nanhthu166@gmail.com</v>
      </c>
      <c r="F79" s="45" t="str">
        <f>VLOOKUP(D79,Sheet1!$A$2:$F$174,6,0)</f>
        <v>0834146070</v>
      </c>
      <c r="G79" s="37" t="s">
        <v>577</v>
      </c>
      <c r="H79" s="17" t="s">
        <v>36</v>
      </c>
      <c r="I79" s="13"/>
    </row>
    <row r="80" spans="1:9" ht="33">
      <c r="A80" s="44">
        <f>IF(B80&lt;&gt;" ",SUBTOTAL(103,$B$24:$B80)," ")</f>
        <v>57</v>
      </c>
      <c r="B80" s="45" t="s">
        <v>280</v>
      </c>
      <c r="C80" s="45" t="s">
        <v>80</v>
      </c>
      <c r="D80" s="45">
        <v>1754040193</v>
      </c>
      <c r="E80" s="46" t="str">
        <f>VLOOKUP(D80,Sheet1!$A$2:$F$174,5,0)</f>
        <v>quynhthu1269@gmail.com</v>
      </c>
      <c r="F80" s="45" t="str">
        <f>VLOOKUP(D80,Sheet1!$A$2:$F$174,6,0)</f>
        <v>0969423360</v>
      </c>
      <c r="G80" s="37" t="s">
        <v>119</v>
      </c>
      <c r="H80" s="17" t="s">
        <v>39</v>
      </c>
      <c r="I80" s="13"/>
    </row>
    <row r="81" spans="1:9" ht="16.5">
      <c r="A81" s="44">
        <f>IF(B81&lt;&gt;" ",SUBTOTAL(103,$B$24:$B81)," ")</f>
        <v>58</v>
      </c>
      <c r="B81" s="45" t="s">
        <v>281</v>
      </c>
      <c r="C81" s="45" t="s">
        <v>80</v>
      </c>
      <c r="D81" s="45">
        <v>1754040194</v>
      </c>
      <c r="E81" s="46" t="str">
        <f>VLOOKUP(D81,Sheet1!$A$2:$F$174,5,0)</f>
        <v>1754040194thu@ou.edu.vn</v>
      </c>
      <c r="F81" s="45" t="str">
        <f>VLOOKUP(D81,Sheet1!$A$2:$F$174,6,0)</f>
        <v>0971212599</v>
      </c>
      <c r="G81" s="37" t="s">
        <v>126</v>
      </c>
      <c r="H81" s="17" t="s">
        <v>33</v>
      </c>
      <c r="I81" s="13"/>
    </row>
    <row r="82" spans="1:9" ht="33">
      <c r="A82" s="44">
        <f>IF(B82&lt;&gt;" ",SUBTOTAL(103,$B$24:$B82)," ")</f>
        <v>59</v>
      </c>
      <c r="B82" s="45" t="s">
        <v>282</v>
      </c>
      <c r="C82" s="45" t="s">
        <v>114</v>
      </c>
      <c r="D82" s="45">
        <v>1754040214</v>
      </c>
      <c r="E82" s="46" t="str">
        <f>VLOOKUP(D82,Sheet1!$A$2:$F$174,5,0)</f>
        <v>1754040214tram@ou.edu.vn</v>
      </c>
      <c r="F82" s="45" t="str">
        <f>VLOOKUP(D82,Sheet1!$A$2:$F$174,6,0)</f>
        <v>0971970812</v>
      </c>
      <c r="G82" s="37" t="s">
        <v>119</v>
      </c>
      <c r="H82" s="17" t="s">
        <v>36</v>
      </c>
      <c r="I82" s="13"/>
    </row>
    <row r="83" spans="1:9" ht="33">
      <c r="A83" s="44">
        <f>IF(B83&lt;&gt;" ",SUBTOTAL(103,$B$24:$B83)," ")</f>
        <v>60</v>
      </c>
      <c r="B83" s="45" t="s">
        <v>283</v>
      </c>
      <c r="C83" s="45" t="s">
        <v>116</v>
      </c>
      <c r="D83" s="45">
        <v>1754040224</v>
      </c>
      <c r="E83" s="46" t="str">
        <f>VLOOKUP(D83,Sheet1!$A$2:$F$174,5,0)</f>
        <v>ngoctrinhtt13@gmail.com</v>
      </c>
      <c r="F83" s="45" t="str">
        <f>VLOOKUP(D83,Sheet1!$A$2:$F$174,6,0)</f>
        <v>0942003143</v>
      </c>
      <c r="G83" s="37" t="s">
        <v>375</v>
      </c>
      <c r="H83" s="7" t="s">
        <v>48</v>
      </c>
      <c r="I83" s="13"/>
    </row>
    <row r="84" spans="1:9" ht="16.5">
      <c r="A84" s="44">
        <f>IF(B84&lt;&gt;" ",SUBTOTAL(103,$B$24:$B84)," ")</f>
        <v>61</v>
      </c>
      <c r="B84" s="45" t="s">
        <v>284</v>
      </c>
      <c r="C84" s="45" t="s">
        <v>167</v>
      </c>
      <c r="D84" s="45">
        <v>1754040229</v>
      </c>
      <c r="E84" s="46" t="str">
        <f>VLOOKUP(D84,Sheet1!$A$2:$F$174,5,0)</f>
        <v>1754040229tuyen@ou.edu.vn</v>
      </c>
      <c r="F84" s="45" t="str">
        <f>VLOOKUP(D84,Sheet1!$A$2:$F$174,6,0)</f>
        <v>0707794651</v>
      </c>
      <c r="G84" s="37" t="s">
        <v>125</v>
      </c>
      <c r="H84" s="7" t="s">
        <v>45</v>
      </c>
      <c r="I84" s="13"/>
    </row>
    <row r="85" spans="1:9" ht="16.5">
      <c r="A85" s="44">
        <f>IF(B85&lt;&gt;" ",SUBTOTAL(103,$B$24:$B85)," ")</f>
        <v>62</v>
      </c>
      <c r="B85" s="45" t="s">
        <v>285</v>
      </c>
      <c r="C85" s="45" t="s">
        <v>286</v>
      </c>
      <c r="D85" s="45">
        <v>1754040242</v>
      </c>
      <c r="E85" s="46" t="str">
        <f>VLOOKUP(D85,Sheet1!$A$2:$F$174,5,0)</f>
        <v>1754040242vinh@ou.edu.vn</v>
      </c>
      <c r="F85" s="45" t="str">
        <f>VLOOKUP(D85,Sheet1!$A$2:$F$174,6,0)</f>
        <v>0935765061</v>
      </c>
      <c r="G85" s="37" t="s">
        <v>126</v>
      </c>
      <c r="H85" s="7" t="s">
        <v>42</v>
      </c>
      <c r="I85" s="13"/>
    </row>
    <row r="86" spans="1:9" ht="33">
      <c r="A86" s="44">
        <f>IF(B86&lt;&gt;" ",SUBTOTAL(103,$B$24:$B86)," ")</f>
        <v>63</v>
      </c>
      <c r="B86" s="45" t="s">
        <v>287</v>
      </c>
      <c r="C86" s="45" t="s">
        <v>288</v>
      </c>
      <c r="D86" s="45">
        <v>1754040024</v>
      </c>
      <c r="E86" s="46" t="str">
        <f>VLOOKUP(D86,Sheet1!$A$2:$F$174,5,0)</f>
        <v>1754040024@ou.edu.vn</v>
      </c>
      <c r="F86" s="45" t="str">
        <f>VLOOKUP(D86,Sheet1!$A$2:$F$174,6,0)</f>
        <v>0963543018</v>
      </c>
      <c r="G86" s="37" t="s">
        <v>1065</v>
      </c>
      <c r="H86" s="17" t="s">
        <v>39</v>
      </c>
      <c r="I86" s="13"/>
    </row>
    <row r="87" spans="1:9" ht="33">
      <c r="A87" s="44">
        <f>IF(B87&lt;&gt;" ",SUBTOTAL(103,$B$24:$B87)," ")</f>
        <v>64</v>
      </c>
      <c r="B87" s="45" t="s">
        <v>289</v>
      </c>
      <c r="C87" s="45" t="s">
        <v>138</v>
      </c>
      <c r="D87" s="45">
        <v>1754040027</v>
      </c>
      <c r="E87" s="46" t="str">
        <f>VLOOKUP(D87,Sheet1!$A$2:$F$174,5,0)</f>
        <v>mydung19121999@gmail.com</v>
      </c>
      <c r="F87" s="45" t="str">
        <f>VLOOKUP(D87,Sheet1!$A$2:$F$174,6,0)</f>
        <v>0777765590</v>
      </c>
      <c r="G87" s="37" t="s">
        <v>129</v>
      </c>
      <c r="H87" s="17" t="s">
        <v>30</v>
      </c>
      <c r="I87" s="13"/>
    </row>
    <row r="88" spans="1:9" ht="33">
      <c r="A88" s="44">
        <f>IF(B88&lt;&gt;" ",SUBTOTAL(103,$B$24:$B88)," ")</f>
        <v>65</v>
      </c>
      <c r="B88" s="45" t="s">
        <v>290</v>
      </c>
      <c r="C88" s="45" t="s">
        <v>291</v>
      </c>
      <c r="D88" s="45">
        <v>1754040032</v>
      </c>
      <c r="E88" s="46" t="str">
        <f>VLOOKUP(D88,Sheet1!$A$2:$F$174,5,0)</f>
        <v>1754040032duong@ou.edu.vn</v>
      </c>
      <c r="F88" s="45" t="str">
        <f>VLOOKUP(D88,Sheet1!$A$2:$F$174,6,0)</f>
        <v>0934019059</v>
      </c>
      <c r="G88" s="37" t="s">
        <v>129</v>
      </c>
      <c r="H88" s="7" t="s">
        <v>42</v>
      </c>
      <c r="I88" s="13"/>
    </row>
    <row r="89" spans="1:9" ht="16.5">
      <c r="A89" s="44">
        <f>IF(B89&lt;&gt;" ",SUBTOTAL(103,$B$24:$B89)," ")</f>
        <v>66</v>
      </c>
      <c r="B89" s="45" t="s">
        <v>292</v>
      </c>
      <c r="C89" s="45" t="s">
        <v>139</v>
      </c>
      <c r="D89" s="45">
        <v>1754040042</v>
      </c>
      <c r="E89" s="46" t="str">
        <f>VLOOKUP(D89,Sheet1!$A$2:$F$174,5,0)</f>
        <v>1754040042ha@ou.edu.vn</v>
      </c>
      <c r="F89" s="45" t="str">
        <f>VLOOKUP(D89,Sheet1!$A$2:$F$174,6,0)</f>
        <v>0965695601</v>
      </c>
      <c r="G89" s="37" t="s">
        <v>540</v>
      </c>
      <c r="H89" s="7" t="s">
        <v>45</v>
      </c>
      <c r="I89" s="13"/>
    </row>
    <row r="90" spans="1:9" ht="16.5">
      <c r="A90" s="44">
        <f>IF(B90&lt;&gt;" ",SUBTOTAL(103,$B$24:$B90)," ")</f>
        <v>67</v>
      </c>
      <c r="B90" s="45" t="s">
        <v>293</v>
      </c>
      <c r="C90" s="45" t="s">
        <v>60</v>
      </c>
      <c r="D90" s="45">
        <v>1754040048</v>
      </c>
      <c r="E90" s="46" t="str">
        <f>VLOOKUP(D90,Sheet1!$A$2:$F$174,5,0)</f>
        <v>1754040048hang@ou.edu.vn</v>
      </c>
      <c r="F90" s="45" t="str">
        <f>VLOOKUP(D90,Sheet1!$A$2:$F$174,6,0)</f>
        <v>0396500669</v>
      </c>
      <c r="G90" s="37" t="s">
        <v>512</v>
      </c>
      <c r="H90" s="17" t="s">
        <v>39</v>
      </c>
      <c r="I90" s="13"/>
    </row>
    <row r="91" spans="1:9" ht="16.5">
      <c r="A91" s="44">
        <f>IF(B91&lt;&gt;" ",SUBTOTAL(103,$B$24:$B91)," ")</f>
        <v>68</v>
      </c>
      <c r="B91" s="45" t="s">
        <v>294</v>
      </c>
      <c r="C91" s="45" t="s">
        <v>60</v>
      </c>
      <c r="D91" s="45">
        <v>1754040049</v>
      </c>
      <c r="E91" s="46" t="str">
        <f>VLOOKUP(D91,Sheet1!$A$2:$F$174,5,0)</f>
        <v>1754040049hang@ou.edu.vn</v>
      </c>
      <c r="F91" s="45" t="str">
        <f>VLOOKUP(D91,Sheet1!$A$2:$F$174,6,0)</f>
        <v>0372799320</v>
      </c>
      <c r="G91" s="37" t="s">
        <v>748</v>
      </c>
      <c r="H91" s="17" t="s">
        <v>30</v>
      </c>
      <c r="I91" s="13"/>
    </row>
    <row r="92" spans="1:9" ht="33">
      <c r="A92" s="44">
        <f>IF(B92&lt;&gt;" ",SUBTOTAL(103,$B$24:$B92)," ")</f>
        <v>69</v>
      </c>
      <c r="B92" s="45" t="s">
        <v>248</v>
      </c>
      <c r="C92" s="45" t="s">
        <v>96</v>
      </c>
      <c r="D92" s="45">
        <v>1754040066</v>
      </c>
      <c r="E92" s="46" t="str">
        <f>VLOOKUP(D92,Sheet1!$A$2:$F$174,5,0)</f>
        <v>1754040066huyen@ou.edu.vn</v>
      </c>
      <c r="F92" s="45" t="str">
        <f>VLOOKUP(D92,Sheet1!$A$2:$F$174,6,0)</f>
        <v>0982694323</v>
      </c>
      <c r="G92" s="37" t="s">
        <v>693</v>
      </c>
      <c r="H92" s="17" t="s">
        <v>36</v>
      </c>
      <c r="I92" s="13"/>
    </row>
    <row r="93" spans="1:9" ht="33">
      <c r="A93" s="44">
        <f>IF(B93&lt;&gt;" ",SUBTOTAL(103,$B$24:$B93)," ")</f>
        <v>70</v>
      </c>
      <c r="B93" s="45" t="s">
        <v>105</v>
      </c>
      <c r="C93" s="45" t="s">
        <v>295</v>
      </c>
      <c r="D93" s="45">
        <v>1754040080</v>
      </c>
      <c r="E93" s="46" t="str">
        <f>VLOOKUP(D93,Sheet1!$A$2:$F$174,5,0)</f>
        <v>1754040080kieu@ou.edu.vn</v>
      </c>
      <c r="F93" s="45" t="str">
        <f>VLOOKUP(D93,Sheet1!$A$2:$F$174,6,0)</f>
        <v>0967324004</v>
      </c>
      <c r="G93" s="37" t="s">
        <v>634</v>
      </c>
      <c r="H93" s="7" t="s">
        <v>48</v>
      </c>
      <c r="I93" s="13"/>
    </row>
    <row r="94" spans="1:9" ht="16.5">
      <c r="A94" s="44">
        <f>IF(B94&lt;&gt;" ",SUBTOTAL(103,$B$24:$B94)," ")</f>
        <v>71</v>
      </c>
      <c r="B94" s="45" t="s">
        <v>296</v>
      </c>
      <c r="C94" s="45" t="s">
        <v>146</v>
      </c>
      <c r="D94" s="45">
        <v>1654010215</v>
      </c>
      <c r="E94" s="46" t="str">
        <f>VLOOKUP(D94,Sheet1!$A$2:$F$174,5,0)</f>
        <v>1654010215le@ou.edu.vn</v>
      </c>
      <c r="F94" s="45" t="str">
        <f>VLOOKUP(D94,Sheet1!$A$2:$F$174,6,0)</f>
        <v>0367273396</v>
      </c>
      <c r="G94" s="37" t="s">
        <v>124</v>
      </c>
      <c r="H94" s="17" t="s">
        <v>33</v>
      </c>
      <c r="I94" s="13"/>
    </row>
    <row r="95" spans="1:9" ht="33">
      <c r="A95" s="44">
        <f>IF(B95&lt;&gt;" ",SUBTOTAL(103,$B$24:$B95)," ")</f>
        <v>72</v>
      </c>
      <c r="B95" s="45" t="s">
        <v>297</v>
      </c>
      <c r="C95" s="45" t="s">
        <v>66</v>
      </c>
      <c r="D95" s="45">
        <v>1754040091</v>
      </c>
      <c r="E95" s="46" t="str">
        <f>VLOOKUP(D95,Sheet1!$A$2:$F$174,5,0)</f>
        <v>1754040091loan@ou.edu.vn</v>
      </c>
      <c r="F95" s="45" t="str">
        <f>VLOOKUP(D95,Sheet1!$A$2:$F$174,6,0)</f>
        <v>0332871694</v>
      </c>
      <c r="G95" s="37" t="s">
        <v>119</v>
      </c>
      <c r="H95" s="7" t="s">
        <v>42</v>
      </c>
      <c r="I95" s="13"/>
    </row>
    <row r="96" spans="1:9" ht="33">
      <c r="A96" s="44">
        <f>IF(B96&lt;&gt;" ",SUBTOTAL(103,$B$24:$B96)," ")</f>
        <v>73</v>
      </c>
      <c r="B96" s="45" t="s">
        <v>298</v>
      </c>
      <c r="C96" s="45" t="s">
        <v>69</v>
      </c>
      <c r="D96" s="45">
        <v>1754040103</v>
      </c>
      <c r="E96" s="46" t="str">
        <f>VLOOKUP(D96,Sheet1!$A$2:$F$174,5,0)</f>
        <v>1754040103minh@ou.edu.vn</v>
      </c>
      <c r="F96" s="45" t="str">
        <f>VLOOKUP(D96,Sheet1!$A$2:$F$174,6,0)</f>
        <v>0966249577</v>
      </c>
      <c r="G96" s="37" t="s">
        <v>632</v>
      </c>
      <c r="H96" s="17" t="s">
        <v>39</v>
      </c>
      <c r="I96" s="13"/>
    </row>
    <row r="97" spans="1:9" ht="33">
      <c r="A97" s="44">
        <f>IF(B97&lt;&gt;" ",SUBTOTAL(103,$B$24:$B97)," ")</f>
        <v>74</v>
      </c>
      <c r="B97" s="45" t="s">
        <v>299</v>
      </c>
      <c r="C97" s="45" t="s">
        <v>232</v>
      </c>
      <c r="D97" s="45">
        <v>1754040106</v>
      </c>
      <c r="E97" s="46" t="str">
        <f>VLOOKUP(D97,Sheet1!$A$2:$F$174,5,0)</f>
        <v>1754040106my@ou.edu.vn</v>
      </c>
      <c r="F97" s="45" t="str">
        <f>VLOOKUP(D97,Sheet1!$A$2:$F$174,6,0)</f>
        <v>0946923509</v>
      </c>
      <c r="G97" s="37" t="s">
        <v>119</v>
      </c>
      <c r="H97" s="7" t="s">
        <v>42</v>
      </c>
      <c r="I97" s="13"/>
    </row>
    <row r="98" spans="1:9" ht="33">
      <c r="A98" s="44">
        <f>IF(B98&lt;&gt;" ",SUBTOTAL(103,$B$24:$B98)," ")</f>
        <v>75</v>
      </c>
      <c r="B98" s="45" t="s">
        <v>300</v>
      </c>
      <c r="C98" s="45" t="s">
        <v>70</v>
      </c>
      <c r="D98" s="45">
        <v>1754040115</v>
      </c>
      <c r="E98" s="46" t="str">
        <f>VLOOKUP(D98,Sheet1!$A$2:$F$174,5,0)</f>
        <v>1754040115ngan@ou.edu.vn</v>
      </c>
      <c r="F98" s="45" t="str">
        <f>VLOOKUP(D98,Sheet1!$A$2:$F$174,6,0)</f>
        <v>0336644106</v>
      </c>
      <c r="G98" s="37" t="s">
        <v>119</v>
      </c>
      <c r="H98" s="17" t="s">
        <v>30</v>
      </c>
      <c r="I98" s="13"/>
    </row>
    <row r="99" spans="1:9" ht="33">
      <c r="A99" s="44">
        <f>IF(B99&lt;&gt;" ",SUBTOTAL(103,$B$24:$B99)," ")</f>
        <v>76</v>
      </c>
      <c r="B99" s="45" t="s">
        <v>301</v>
      </c>
      <c r="C99" s="45" t="s">
        <v>71</v>
      </c>
      <c r="D99" s="45">
        <v>1754040129</v>
      </c>
      <c r="E99" s="46" t="str">
        <f>VLOOKUP(D99,Sheet1!$A$2:$F$174,5,0)</f>
        <v>1754040129nhi@ou.edu.vn</v>
      </c>
      <c r="F99" s="45" t="str">
        <f>VLOOKUP(D99,Sheet1!$A$2:$F$174,6,0)</f>
        <v>0847834783</v>
      </c>
      <c r="G99" s="37" t="s">
        <v>432</v>
      </c>
      <c r="H99" s="7" t="s">
        <v>45</v>
      </c>
      <c r="I99" s="13"/>
    </row>
    <row r="100" spans="1:9" ht="16.5">
      <c r="A100" s="44">
        <f>IF(B100&lt;&gt;" ",SUBTOTAL(103,$B$24:$B100)," ")</f>
        <v>77</v>
      </c>
      <c r="B100" s="45" t="s">
        <v>300</v>
      </c>
      <c r="C100" s="45" t="s">
        <v>302</v>
      </c>
      <c r="D100" s="45">
        <v>1754040142</v>
      </c>
      <c r="E100" s="46" t="str">
        <f>VLOOKUP(D100,Sheet1!$A$2:$F$174,5,0)</f>
        <v>1754040142oanh@ou.edu.vn</v>
      </c>
      <c r="F100" s="45" t="str">
        <f>VLOOKUP(D100,Sheet1!$A$2:$F$174,6,0)</f>
        <v>0981154600</v>
      </c>
      <c r="G100" s="37" t="s">
        <v>379</v>
      </c>
      <c r="H100" s="17" t="s">
        <v>27</v>
      </c>
      <c r="I100" s="13"/>
    </row>
    <row r="101" spans="1:9" ht="16.5">
      <c r="A101" s="44">
        <f>IF(B101&lt;&gt;" ",SUBTOTAL(103,$B$24:$B101)," ")</f>
        <v>78</v>
      </c>
      <c r="B101" s="45" t="s">
        <v>303</v>
      </c>
      <c r="C101" s="45" t="s">
        <v>102</v>
      </c>
      <c r="D101" s="45">
        <v>1754040152</v>
      </c>
      <c r="E101" s="46" t="str">
        <f>VLOOKUP(D101,Sheet1!$A$2:$F$174,5,0)</f>
        <v>1754040152Phuong@ou.edu.vn</v>
      </c>
      <c r="F101" s="45" t="str">
        <f>VLOOKUP(D101,Sheet1!$A$2:$F$174,6,0)</f>
        <v>0937513797</v>
      </c>
      <c r="G101" s="37" t="s">
        <v>123</v>
      </c>
      <c r="H101" s="17" t="s">
        <v>33</v>
      </c>
      <c r="I101" s="13"/>
    </row>
    <row r="102" spans="1:9" ht="16.5">
      <c r="A102" s="44">
        <f>IF(B102&lt;&gt;" ",SUBTOTAL(103,$B$24:$B102)," ")</f>
        <v>79</v>
      </c>
      <c r="B102" s="45" t="s">
        <v>304</v>
      </c>
      <c r="C102" s="45" t="s">
        <v>305</v>
      </c>
      <c r="D102" s="45">
        <v>1754040164</v>
      </c>
      <c r="E102" s="46" t="str">
        <f>VLOOKUP(D102,Sheet1!$A$2:$F$174,5,0)</f>
        <v>Sang.mt98@gmail.com</v>
      </c>
      <c r="F102" s="45" t="str">
        <f>VLOOKUP(D102,Sheet1!$A$2:$F$174,6,0)</f>
        <v>0327182498</v>
      </c>
      <c r="G102" s="37" t="s">
        <v>457</v>
      </c>
      <c r="H102" s="17" t="s">
        <v>36</v>
      </c>
      <c r="I102" s="13"/>
    </row>
    <row r="103" spans="1:9" ht="33">
      <c r="A103" s="44">
        <f>IF(B103&lt;&gt;" ",SUBTOTAL(103,$B$24:$B103)," ")</f>
        <v>80</v>
      </c>
      <c r="B103" s="45" t="s">
        <v>306</v>
      </c>
      <c r="C103" s="45" t="s">
        <v>82</v>
      </c>
      <c r="D103" s="45">
        <v>1754040197</v>
      </c>
      <c r="E103" s="46" t="str">
        <f>VLOOKUP(D103,Sheet1!$A$2:$F$174,5,0)</f>
        <v>1754040197tien@ou.edu.vn</v>
      </c>
      <c r="F103" s="45" t="str">
        <f>VLOOKUP(D103,Sheet1!$A$2:$F$174,6,0)</f>
        <v>0946409887</v>
      </c>
      <c r="G103" s="37" t="s">
        <v>781</v>
      </c>
      <c r="H103" s="17" t="s">
        <v>36</v>
      </c>
      <c r="I103" s="13"/>
    </row>
    <row r="104" spans="1:9" ht="16.5">
      <c r="A104" s="44">
        <f>IF(B104&lt;&gt;" ",SUBTOTAL(103,$B$24:$B104)," ")</f>
        <v>81</v>
      </c>
      <c r="B104" s="45" t="s">
        <v>98</v>
      </c>
      <c r="C104" s="45" t="s">
        <v>82</v>
      </c>
      <c r="D104" s="45">
        <v>1754040199</v>
      </c>
      <c r="E104" s="46" t="str">
        <f>VLOOKUP(D104,Sheet1!$A$2:$F$174,5,0)</f>
        <v>1754040199tien@ou.edu.vn</v>
      </c>
      <c r="F104" s="45" t="str">
        <f>VLOOKUP(D104,Sheet1!$A$2:$F$174,6,0)</f>
        <v>0326240798</v>
      </c>
      <c r="G104" s="37" t="s">
        <v>124</v>
      </c>
      <c r="H104" s="7" t="s">
        <v>48</v>
      </c>
      <c r="I104" s="13"/>
    </row>
    <row r="105" spans="1:9" ht="33">
      <c r="A105" s="44">
        <f>IF(B105&lt;&gt;" ",SUBTOTAL(103,$B$24:$B105)," ")</f>
        <v>82</v>
      </c>
      <c r="B105" s="45" t="s">
        <v>233</v>
      </c>
      <c r="C105" s="45" t="s">
        <v>204</v>
      </c>
      <c r="D105" s="45">
        <v>1754040235</v>
      </c>
      <c r="E105" s="46" t="str">
        <f>VLOOKUP(D105,Sheet1!$A$2:$F$174,5,0)</f>
        <v>1754040235van@ou.edu.vn</v>
      </c>
      <c r="F105" s="45" t="str">
        <f>VLOOKUP(D105,Sheet1!$A$2:$F$174,6,0)</f>
        <v>0928036552</v>
      </c>
      <c r="G105" s="37" t="s">
        <v>545</v>
      </c>
      <c r="H105" s="7" t="s">
        <v>45</v>
      </c>
      <c r="I105" s="13"/>
    </row>
    <row r="106" spans="1:9" ht="16.5">
      <c r="A106" s="44">
        <f>IF(B106&lt;&gt;" ",SUBTOTAL(103,$B$24:$B106)," ")</f>
        <v>83</v>
      </c>
      <c r="B106" s="45" t="s">
        <v>307</v>
      </c>
      <c r="C106" s="45" t="s">
        <v>308</v>
      </c>
      <c r="D106" s="45">
        <v>1754040249</v>
      </c>
      <c r="E106" s="46" t="str">
        <f>VLOOKUP(D106,Sheet1!$A$2:$F$174,5,0)</f>
        <v>1754040249yen@ou.edu.vn</v>
      </c>
      <c r="F106" s="45" t="str">
        <f>VLOOKUP(D106,Sheet1!$A$2:$F$174,6,0)</f>
        <v>0378745303</v>
      </c>
      <c r="G106" s="37" t="s">
        <v>855</v>
      </c>
      <c r="H106" s="17" t="s">
        <v>39</v>
      </c>
      <c r="I106" s="13"/>
    </row>
    <row r="107" spans="1:9" ht="16.5">
      <c r="A107" s="44">
        <f>IF(B107&lt;&gt;" ",SUBTOTAL(103,$B$24:$B107)," ")</f>
        <v>84</v>
      </c>
      <c r="B107" s="45" t="s">
        <v>77</v>
      </c>
      <c r="C107" s="45" t="s">
        <v>308</v>
      </c>
      <c r="D107" s="45">
        <v>1754040250</v>
      </c>
      <c r="E107" s="46" t="str">
        <f>VLOOKUP(D107,Sheet1!$A$2:$F$174,5,0)</f>
        <v>nguyenthuyen2099@gmail.com</v>
      </c>
      <c r="F107" s="45" t="str">
        <f>VLOOKUP(D107,Sheet1!$A$2:$F$174,6,0)</f>
        <v>0909226107</v>
      </c>
      <c r="G107" s="37" t="s">
        <v>598</v>
      </c>
      <c r="H107" s="17" t="s">
        <v>36</v>
      </c>
      <c r="I107" s="13"/>
    </row>
    <row r="108" spans="1:9" ht="16.5">
      <c r="A108" s="44">
        <f>IF(B108&lt;&gt;" ",SUBTOTAL(103,$B$24:$B108)," ")</f>
        <v>85</v>
      </c>
      <c r="B108" s="45" t="s">
        <v>309</v>
      </c>
      <c r="C108" s="45" t="s">
        <v>84</v>
      </c>
      <c r="D108" s="45">
        <v>1754040251</v>
      </c>
      <c r="E108" s="46" t="str">
        <f>VLOOKUP(D108,Sheet1!$A$2:$F$174,5,0)</f>
        <v>1754040251yen@ou.edu.vn</v>
      </c>
      <c r="F108" s="45" t="str">
        <f>VLOOKUP(D108,Sheet1!$A$2:$F$174,6,0)</f>
        <v>0909723844</v>
      </c>
      <c r="G108" s="37" t="s">
        <v>585</v>
      </c>
      <c r="H108" s="7" t="s">
        <v>42</v>
      </c>
      <c r="I108" s="13"/>
    </row>
    <row r="109" spans="1:9" ht="33">
      <c r="A109" s="44">
        <f>IF(B109&lt;&gt;" ",SUBTOTAL(103,$B$24:$B109)," ")</f>
        <v>86</v>
      </c>
      <c r="B109" s="45" t="s">
        <v>310</v>
      </c>
      <c r="C109" s="45" t="s">
        <v>88</v>
      </c>
      <c r="D109" s="45">
        <v>1754040017</v>
      </c>
      <c r="E109" s="46" t="str">
        <f>VLOOKUP(D109,Sheet1!$A$2:$F$174,5,0)</f>
        <v>1754040017binh@ou.edu.vn</v>
      </c>
      <c r="F109" s="45" t="str">
        <f>VLOOKUP(D109,Sheet1!$A$2:$F$174,6,0)</f>
        <v>0392395871</v>
      </c>
      <c r="G109" s="37" t="s">
        <v>361</v>
      </c>
      <c r="H109" s="17" t="s">
        <v>33</v>
      </c>
      <c r="I109" s="13"/>
    </row>
    <row r="110" spans="1:9" ht="16.5">
      <c r="A110" s="44">
        <f>IF(B110&lt;&gt;" ",SUBTOTAL(103,$B$24:$B110)," ")</f>
        <v>87</v>
      </c>
      <c r="B110" s="45" t="s">
        <v>311</v>
      </c>
      <c r="C110" s="45" t="s">
        <v>59</v>
      </c>
      <c r="D110" s="45">
        <v>1754040031</v>
      </c>
      <c r="E110" s="46" t="str">
        <f>VLOOKUP(D110,Sheet1!$A$2:$F$174,5,0)</f>
        <v>1754040031duyen@ou.edu.vn</v>
      </c>
      <c r="F110" s="45" t="str">
        <f>VLOOKUP(D110,Sheet1!$A$2:$F$174,6,0)</f>
        <v>0334695901</v>
      </c>
      <c r="G110" s="37" t="s">
        <v>127</v>
      </c>
      <c r="H110" s="17" t="s">
        <v>27</v>
      </c>
      <c r="I110" s="13"/>
    </row>
    <row r="111" spans="1:9" ht="33">
      <c r="A111" s="44">
        <f>IF(B111&lt;&gt;" ",SUBTOTAL(103,$B$24:$B111)," ")</f>
        <v>88</v>
      </c>
      <c r="B111" s="45" t="s">
        <v>259</v>
      </c>
      <c r="C111" s="45" t="s">
        <v>312</v>
      </c>
      <c r="D111" s="45">
        <v>1754040033</v>
      </c>
      <c r="E111" s="46" t="str">
        <f>VLOOKUP(D111,Sheet1!$A$2:$F$174,5,0)</f>
        <v>1754040033dan@ou.edu.vn</v>
      </c>
      <c r="F111" s="45" t="str">
        <f>VLOOKUP(D111,Sheet1!$A$2:$F$174,6,0)</f>
        <v>0339293811</v>
      </c>
      <c r="G111" s="37" t="s">
        <v>428</v>
      </c>
      <c r="H111" s="17" t="s">
        <v>33</v>
      </c>
      <c r="I111" s="13"/>
    </row>
    <row r="112" spans="1:9" ht="33">
      <c r="A112" s="44">
        <f>IF(B112&lt;&gt;" ",SUBTOTAL(103,$B$24:$B112)," ")</f>
        <v>89</v>
      </c>
      <c r="B112" s="45" t="s">
        <v>313</v>
      </c>
      <c r="C112" s="45" t="s">
        <v>314</v>
      </c>
      <c r="D112" s="45">
        <v>1754040034</v>
      </c>
      <c r="E112" s="46" t="str">
        <f>VLOOKUP(D112,Sheet1!$A$2:$F$174,5,0)</f>
        <v>1754040034dang@ou.edu.vn</v>
      </c>
      <c r="F112" s="45" t="str">
        <f>VLOOKUP(D112,Sheet1!$A$2:$F$174,6,0)</f>
        <v>0964181420</v>
      </c>
      <c r="G112" s="37" t="s">
        <v>364</v>
      </c>
      <c r="H112" s="17" t="s">
        <v>30</v>
      </c>
      <c r="I112" s="13"/>
    </row>
    <row r="113" spans="1:9" ht="16.5">
      <c r="A113" s="44">
        <f>IF(B113&lt;&gt;" ",SUBTOTAL(103,$B$24:$B113)," ")</f>
        <v>90</v>
      </c>
      <c r="B113" s="45" t="s">
        <v>247</v>
      </c>
      <c r="C113" s="45" t="s">
        <v>91</v>
      </c>
      <c r="D113" s="45">
        <v>1754040045</v>
      </c>
      <c r="E113" s="46" t="str">
        <f>VLOOKUP(D113,Sheet1!$A$2:$F$174,5,0)</f>
        <v>1754040045hanh@ou.edu.vn</v>
      </c>
      <c r="F113" s="45" t="str">
        <f>VLOOKUP(D113,Sheet1!$A$2:$F$174,6,0)</f>
        <v>0985021389</v>
      </c>
      <c r="G113" s="37" t="s">
        <v>687</v>
      </c>
      <c r="H113" s="17" t="s">
        <v>27</v>
      </c>
      <c r="I113" s="13"/>
    </row>
    <row r="114" spans="1:9" ht="16.5">
      <c r="A114" s="44">
        <f>IF(B114&lt;&gt;" ",SUBTOTAL(103,$B$24:$B114)," ")</f>
        <v>91</v>
      </c>
      <c r="B114" s="45" t="s">
        <v>315</v>
      </c>
      <c r="C114" s="45" t="s">
        <v>316</v>
      </c>
      <c r="D114" s="45">
        <v>1754040076</v>
      </c>
      <c r="E114" s="46" t="str">
        <f>VLOOKUP(D114,Sheet1!$A$2:$F$174,5,0)</f>
        <v>1754040076huong@ou.edu.vn</v>
      </c>
      <c r="F114" s="45" t="str">
        <f>VLOOKUP(D114,Sheet1!$A$2:$F$174,6,0)</f>
        <v>0988719840</v>
      </c>
      <c r="G114" s="37" t="s">
        <v>642</v>
      </c>
      <c r="H114" s="17" t="s">
        <v>36</v>
      </c>
      <c r="I114" s="13"/>
    </row>
    <row r="115" spans="1:9" ht="33">
      <c r="A115" s="44">
        <f>IF(B115&lt;&gt;" ",SUBTOTAL(103,$B$24:$B115)," ")</f>
        <v>92</v>
      </c>
      <c r="B115" s="45" t="s">
        <v>317</v>
      </c>
      <c r="C115" s="45" t="s">
        <v>318</v>
      </c>
      <c r="D115" s="45">
        <v>1754040096</v>
      </c>
      <c r="E115" s="46" t="str">
        <f>VLOOKUP(D115,Sheet1!$A$2:$F$174,5,0)</f>
        <v>1754040096ly@ou.edu.vn</v>
      </c>
      <c r="F115" s="45" t="str">
        <f>VLOOKUP(D115,Sheet1!$A$2:$F$174,6,0)</f>
        <v>0967755840</v>
      </c>
      <c r="G115" s="37" t="s">
        <v>819</v>
      </c>
      <c r="H115" s="17" t="s">
        <v>39</v>
      </c>
      <c r="I115" s="13"/>
    </row>
    <row r="116" spans="1:9" ht="33">
      <c r="A116" s="44">
        <f>IF(B116&lt;&gt;" ",SUBTOTAL(103,$B$24:$B116)," ")</f>
        <v>93</v>
      </c>
      <c r="B116" s="45" t="s">
        <v>319</v>
      </c>
      <c r="C116" s="45" t="s">
        <v>232</v>
      </c>
      <c r="D116" s="45">
        <v>1754040105</v>
      </c>
      <c r="E116" s="46" t="str">
        <f>VLOOKUP(D116,Sheet1!$A$2:$F$174,5,0)</f>
        <v>1754040105my@ou.edu.vn</v>
      </c>
      <c r="F116" s="45" t="str">
        <f>VLOOKUP(D116,Sheet1!$A$2:$F$174,6,0)</f>
        <v>0332190010</v>
      </c>
      <c r="G116" s="37" t="s">
        <v>129</v>
      </c>
      <c r="H116" s="7" t="s">
        <v>45</v>
      </c>
      <c r="I116" s="13"/>
    </row>
    <row r="117" spans="1:9" ht="33">
      <c r="A117" s="44">
        <f>IF(B117&lt;&gt;" ",SUBTOTAL(103,$B$24:$B117)," ")</f>
        <v>94</v>
      </c>
      <c r="B117" s="45" t="s">
        <v>320</v>
      </c>
      <c r="C117" s="45" t="s">
        <v>234</v>
      </c>
      <c r="D117" s="45">
        <v>1754040110</v>
      </c>
      <c r="E117" s="46" t="str">
        <f>VLOOKUP(D117,Sheet1!$A$2:$F$174,5,0)</f>
        <v>phamthixuannga97@gmail.com</v>
      </c>
      <c r="F117" s="45" t="str">
        <f>VLOOKUP(D117,Sheet1!$A$2:$F$174,6,0)</f>
        <v>0968027482</v>
      </c>
      <c r="G117" s="37" t="s">
        <v>501</v>
      </c>
      <c r="H117" s="7" t="s">
        <v>42</v>
      </c>
      <c r="I117" s="13"/>
    </row>
    <row r="118" spans="1:9" ht="16.5">
      <c r="A118" s="44">
        <f>IF(B118&lt;&gt;" ",SUBTOTAL(103,$B$24:$B118)," ")</f>
        <v>95</v>
      </c>
      <c r="B118" s="45" t="s">
        <v>321</v>
      </c>
      <c r="C118" s="45" t="s">
        <v>99</v>
      </c>
      <c r="D118" s="45">
        <v>1754040125</v>
      </c>
      <c r="E118" s="46" t="str">
        <f>VLOOKUP(D118,Sheet1!$A$2:$F$174,5,0)</f>
        <v>1754040125ngoc@ou.edu.vn</v>
      </c>
      <c r="F118" s="45" t="str">
        <f>VLOOKUP(D118,Sheet1!$A$2:$F$174,6,0)</f>
        <v>0349942879</v>
      </c>
      <c r="G118" s="37" t="s">
        <v>122</v>
      </c>
      <c r="H118" s="17" t="s">
        <v>27</v>
      </c>
      <c r="I118" s="13"/>
    </row>
    <row r="119" spans="1:9" ht="33">
      <c r="A119" s="44">
        <f>IF(B119&lt;&gt;" ",SUBTOTAL(103,$B$24:$B119)," ")</f>
        <v>96</v>
      </c>
      <c r="B119" s="45" t="s">
        <v>322</v>
      </c>
      <c r="C119" s="45" t="s">
        <v>100</v>
      </c>
      <c r="D119" s="45">
        <v>1754040127</v>
      </c>
      <c r="E119" s="46" t="str">
        <f>VLOOKUP(D119,Sheet1!$A$2:$F$174,5,0)</f>
        <v>1754040127nguyet@ou.edu.vn</v>
      </c>
      <c r="F119" s="45" t="str">
        <f>VLOOKUP(D119,Sheet1!$A$2:$F$174,6,0)</f>
        <v>0762475761</v>
      </c>
      <c r="G119" s="37" t="s">
        <v>468</v>
      </c>
      <c r="H119" s="17" t="s">
        <v>36</v>
      </c>
      <c r="I119" s="13"/>
    </row>
    <row r="120" spans="1:9" ht="16.5">
      <c r="A120" s="44">
        <f>IF(B120&lt;&gt;" ",SUBTOTAL(103,$B$24:$B120)," ")</f>
        <v>97</v>
      </c>
      <c r="B120" s="45" t="s">
        <v>323</v>
      </c>
      <c r="C120" s="45" t="s">
        <v>71</v>
      </c>
      <c r="D120" s="45">
        <v>1754040131</v>
      </c>
      <c r="E120" s="46" t="str">
        <f>VLOOKUP(D120,Sheet1!$A$2:$F$174,5,0)</f>
        <v>nhi.le0704@gmail.com</v>
      </c>
      <c r="F120" s="45" t="str">
        <f>VLOOKUP(D120,Sheet1!$A$2:$F$174,6,0)</f>
        <v>0911107499</v>
      </c>
      <c r="G120" s="37" t="s">
        <v>421</v>
      </c>
      <c r="H120" s="7" t="s">
        <v>48</v>
      </c>
      <c r="I120" s="13"/>
    </row>
    <row r="121" spans="1:9" ht="33">
      <c r="A121" s="44">
        <f>IF(B121&lt;&gt;" ",SUBTOTAL(103,$B$24:$B121)," ")</f>
        <v>98</v>
      </c>
      <c r="B121" s="45" t="s">
        <v>56</v>
      </c>
      <c r="C121" s="45" t="s">
        <v>153</v>
      </c>
      <c r="D121" s="45">
        <v>1754040140</v>
      </c>
      <c r="E121" s="46" t="str">
        <f>VLOOKUP(D121,Sheet1!$A$2:$F$174,5,0)</f>
        <v>1754040140ninh@ou.edu.vn</v>
      </c>
      <c r="F121" s="45" t="str">
        <f>VLOOKUP(D121,Sheet1!$A$2:$F$174,6,0)</f>
        <v>0868351367</v>
      </c>
      <c r="G121" s="37" t="s">
        <v>468</v>
      </c>
      <c r="H121" s="17" t="s">
        <v>33</v>
      </c>
      <c r="I121" s="13"/>
    </row>
    <row r="122" spans="1:9" ht="50.25">
      <c r="A122" s="44">
        <f>IF(B122&lt;&gt;" ",SUBTOTAL(103,$B$24:$B122)," ")</f>
        <v>99</v>
      </c>
      <c r="B122" s="45" t="s">
        <v>324</v>
      </c>
      <c r="C122" s="45" t="s">
        <v>73</v>
      </c>
      <c r="D122" s="45">
        <v>1754040161</v>
      </c>
      <c r="E122" s="46" t="str">
        <f>VLOOKUP(D122,Sheet1!$A$2:$F$174,5,0)</f>
        <v>1754040161quynh@ou.edu.vn</v>
      </c>
      <c r="F122" s="45" t="str">
        <f>VLOOKUP(D122,Sheet1!$A$2:$F$174,6,0)</f>
        <v>0333114175</v>
      </c>
      <c r="G122" s="37" t="s">
        <v>725</v>
      </c>
      <c r="H122" s="17" t="s">
        <v>33</v>
      </c>
      <c r="I122" s="13"/>
    </row>
    <row r="123" spans="1:9" ht="16.5">
      <c r="A123" s="44">
        <f>IF(B123&lt;&gt;" ",SUBTOTAL(103,$B$24:$B123)," ")</f>
        <v>100</v>
      </c>
      <c r="B123" s="45" t="s">
        <v>325</v>
      </c>
      <c r="C123" s="45" t="s">
        <v>73</v>
      </c>
      <c r="D123" s="45">
        <v>1754040162</v>
      </c>
      <c r="E123" s="46" t="str">
        <f>VLOOKUP(D123,Sheet1!$A$2:$F$174,5,0)</f>
        <v>1754040162quynh@ou.edu.vn</v>
      </c>
      <c r="F123" s="45" t="str">
        <f>VLOOKUP(D123,Sheet1!$A$2:$F$174,6,0)</f>
        <v>0961317165</v>
      </c>
      <c r="G123" s="37" t="s">
        <v>738</v>
      </c>
      <c r="H123" s="17" t="s">
        <v>36</v>
      </c>
      <c r="I123" s="13"/>
    </row>
    <row r="124" spans="1:9" ht="16.5">
      <c r="A124" s="44">
        <f>IF(B124&lt;&gt;" ",SUBTOTAL(103,$B$24:$B124)," ")</f>
        <v>101</v>
      </c>
      <c r="B124" s="45" t="s">
        <v>65</v>
      </c>
      <c r="C124" s="45" t="s">
        <v>107</v>
      </c>
      <c r="D124" s="45">
        <v>1754040173</v>
      </c>
      <c r="E124" s="46" t="e">
        <f>VLOOKUP(D124,Sheet1!$A$2:$F$174,5,0)</f>
        <v>#N/A</v>
      </c>
      <c r="F124" s="45" t="e">
        <f>VLOOKUP(D124,Sheet1!$A$2:$F$174,6,0)</f>
        <v>#N/A</v>
      </c>
      <c r="G124" s="37" t="e">
        <v>#N/A</v>
      </c>
      <c r="H124" s="7" t="s">
        <v>45</v>
      </c>
      <c r="I124" s="13"/>
    </row>
    <row r="125" spans="1:9" ht="33">
      <c r="A125" s="44">
        <f>IF(B125&lt;&gt;" ",SUBTOTAL(103,$B$24:$B125)," ")</f>
        <v>102</v>
      </c>
      <c r="B125" s="45" t="s">
        <v>326</v>
      </c>
      <c r="C125" s="45" t="s">
        <v>74</v>
      </c>
      <c r="D125" s="45">
        <v>1754040181</v>
      </c>
      <c r="E125" s="46" t="str">
        <f>VLOOKUP(D125,Sheet1!$A$2:$F$174,5,0)</f>
        <v>minhthongdang.est.6799@gmail.com</v>
      </c>
      <c r="F125" s="45" t="str">
        <f>VLOOKUP(D125,Sheet1!$A$2:$F$174,6,0)</f>
        <v>0(+84) 774664879</v>
      </c>
      <c r="G125" s="37" t="s">
        <v>829</v>
      </c>
      <c r="H125" s="17" t="s">
        <v>30</v>
      </c>
      <c r="I125" s="13"/>
    </row>
    <row r="126" spans="1:9" ht="33">
      <c r="A126" s="44">
        <f>IF(B126&lt;&gt;" ",SUBTOTAL(103,$B$24:$B126)," ")</f>
        <v>103</v>
      </c>
      <c r="B126" s="45" t="s">
        <v>327</v>
      </c>
      <c r="C126" s="45" t="s">
        <v>80</v>
      </c>
      <c r="D126" s="45">
        <v>1754040191</v>
      </c>
      <c r="E126" s="46" t="str">
        <f>VLOOKUP(D126,Sheet1!$A$2:$F$174,5,0)</f>
        <v>1754040191thu@ou edu.vn</v>
      </c>
      <c r="F126" s="45" t="str">
        <f>VLOOKUP(D126,Sheet1!$A$2:$F$174,6,0)</f>
        <v>0942868151</v>
      </c>
      <c r="G126" s="37" t="s">
        <v>129</v>
      </c>
      <c r="H126" s="17" t="s">
        <v>39</v>
      </c>
      <c r="I126" s="13"/>
    </row>
    <row r="127" spans="1:9" ht="33">
      <c r="A127" s="44">
        <f>IF(B127&lt;&gt;" ",SUBTOTAL(103,$B$24:$B127)," ")</f>
        <v>104</v>
      </c>
      <c r="B127" s="45" t="s">
        <v>328</v>
      </c>
      <c r="C127" s="45" t="s">
        <v>82</v>
      </c>
      <c r="D127" s="45">
        <v>1754040198</v>
      </c>
      <c r="E127" s="46" t="str">
        <f>VLOOKUP(D127,Sheet1!$A$2:$F$174,5,0)</f>
        <v>1754040198tien@ou.edu.vn</v>
      </c>
      <c r="F127" s="45" t="str">
        <f>VLOOKUP(D127,Sheet1!$A$2:$F$174,6,0)</f>
        <v>0355242330</v>
      </c>
      <c r="G127" s="37" t="s">
        <v>468</v>
      </c>
      <c r="H127" s="7" t="s">
        <v>42</v>
      </c>
      <c r="I127" s="13"/>
    </row>
    <row r="128" spans="1:9" ht="16.5">
      <c r="A128" s="44">
        <f>IF(B128&lt;&gt;" ",SUBTOTAL(103,$B$24:$B128)," ")</f>
        <v>105</v>
      </c>
      <c r="B128" s="45" t="s">
        <v>329</v>
      </c>
      <c r="C128" s="45" t="s">
        <v>330</v>
      </c>
      <c r="D128" s="45">
        <v>1754040201</v>
      </c>
      <c r="E128" s="46" t="str">
        <f>VLOOKUP(D128,Sheet1!$A$2:$F$174,5,0)</f>
        <v>1754040201tin@ou.edu.vn</v>
      </c>
      <c r="F128" s="45" t="str">
        <f>VLOOKUP(D128,Sheet1!$A$2:$F$174,6,0)</f>
        <v>0388743120</v>
      </c>
      <c r="G128" s="37" t="s">
        <v>611</v>
      </c>
      <c r="H128" s="17" t="s">
        <v>30</v>
      </c>
      <c r="I128" s="13"/>
    </row>
    <row r="129" spans="1:9" ht="16.5">
      <c r="A129" s="44">
        <f>IF(B129&lt;&gt;" ",SUBTOTAL(103,$B$24:$B129)," ")</f>
        <v>106</v>
      </c>
      <c r="B129" s="45" t="s">
        <v>331</v>
      </c>
      <c r="C129" s="45" t="s">
        <v>113</v>
      </c>
      <c r="D129" s="45">
        <v>1754040206</v>
      </c>
      <c r="E129" s="46" t="str">
        <f>VLOOKUP(D129,Sheet1!$A$2:$F$174,5,0)</f>
        <v>1754040206trang@ou.edu.vn</v>
      </c>
      <c r="F129" s="45" t="str">
        <f>VLOOKUP(D129,Sheet1!$A$2:$F$174,6,0)</f>
        <v>0982413547</v>
      </c>
      <c r="G129" s="37" t="s">
        <v>785</v>
      </c>
      <c r="H129" s="17" t="s">
        <v>33</v>
      </c>
      <c r="I129" s="13"/>
    </row>
    <row r="130" spans="1:9" ht="16.5">
      <c r="A130" s="44">
        <f>IF(B130&lt;&gt;" ",SUBTOTAL(103,$B$24:$B130)," ")</f>
        <v>107</v>
      </c>
      <c r="B130" s="45" t="s">
        <v>332</v>
      </c>
      <c r="C130" s="45" t="s">
        <v>113</v>
      </c>
      <c r="D130" s="45">
        <v>1754040207</v>
      </c>
      <c r="E130" s="46" t="str">
        <f>VLOOKUP(D130,Sheet1!$A$2:$F$174,5,0)</f>
        <v>1754040207trang@ou.edu.vn</v>
      </c>
      <c r="F130" s="45" t="str">
        <f>VLOOKUP(D130,Sheet1!$A$2:$F$174,6,0)</f>
        <v>0368309687</v>
      </c>
      <c r="G130" s="37" t="s">
        <v>508</v>
      </c>
      <c r="H130" s="7" t="s">
        <v>48</v>
      </c>
      <c r="I130" s="13"/>
    </row>
    <row r="131" spans="1:9" ht="33">
      <c r="A131" s="44">
        <f>IF(B131&lt;&gt;" ",SUBTOTAL(103,$B$24:$B131)," ")</f>
        <v>108</v>
      </c>
      <c r="B131" s="45" t="s">
        <v>300</v>
      </c>
      <c r="C131" s="45" t="s">
        <v>114</v>
      </c>
      <c r="D131" s="45">
        <v>1754040215</v>
      </c>
      <c r="E131" s="46" t="str">
        <f>VLOOKUP(D131,Sheet1!$A$2:$F$174,5,0)</f>
        <v>1754040215tram@gmail.com</v>
      </c>
      <c r="F131" s="45" t="str">
        <f>VLOOKUP(D131,Sheet1!$A$2:$F$174,6,0)</f>
        <v>0339828424</v>
      </c>
      <c r="G131" s="37" t="s">
        <v>361</v>
      </c>
      <c r="H131" s="17" t="s">
        <v>33</v>
      </c>
      <c r="I131" s="13"/>
    </row>
    <row r="132" spans="1:9" ht="16.5">
      <c r="A132" s="44">
        <f>IF(B132&lt;&gt;" ",SUBTOTAL(103,$B$24:$B132)," ")</f>
        <v>109</v>
      </c>
      <c r="B132" s="45" t="s">
        <v>67</v>
      </c>
      <c r="C132" s="45" t="s">
        <v>115</v>
      </c>
      <c r="D132" s="45">
        <v>1754040220</v>
      </c>
      <c r="E132" s="46" t="str">
        <f>VLOOKUP(D132,Sheet1!$A$2:$F$174,5,0)</f>
        <v>1754040220tran@ou.edu.vn</v>
      </c>
      <c r="F132" s="45" t="str">
        <f>VLOOKUP(D132,Sheet1!$A$2:$F$174,6,0)</f>
        <v>0395377500</v>
      </c>
      <c r="G132" s="37" t="s">
        <v>803</v>
      </c>
      <c r="H132" s="17" t="s">
        <v>33</v>
      </c>
      <c r="I132" s="13"/>
    </row>
    <row r="133" spans="1:9" ht="33">
      <c r="A133" s="44">
        <f>IF(B133&lt;&gt;" ",SUBTOTAL(103,$B$24:$B133)," ")</f>
        <v>110</v>
      </c>
      <c r="B133" s="45" t="s">
        <v>333</v>
      </c>
      <c r="C133" s="45" t="s">
        <v>116</v>
      </c>
      <c r="D133" s="45">
        <v>1754010363</v>
      </c>
      <c r="E133" s="46" t="str">
        <f>VLOOKUP(D133,Sheet1!$A$2:$F$174,5,0)</f>
        <v>1754010363trinh@ou.edu.vn</v>
      </c>
      <c r="F133" s="45" t="str">
        <f>VLOOKUP(D133,Sheet1!$A$2:$F$174,6,0)</f>
        <v>0354654276</v>
      </c>
      <c r="G133" s="37" t="s">
        <v>418</v>
      </c>
      <c r="H133" s="17" t="s">
        <v>36</v>
      </c>
      <c r="I133" s="13"/>
    </row>
    <row r="134" spans="1:9" ht="16.5">
      <c r="A134" s="44">
        <f>IF(B134&lt;&gt;" ",SUBTOTAL(103,$B$24:$B134)," ")</f>
        <v>111</v>
      </c>
      <c r="B134" s="45" t="s">
        <v>150</v>
      </c>
      <c r="C134" s="45" t="s">
        <v>116</v>
      </c>
      <c r="D134" s="45">
        <v>1754040223</v>
      </c>
      <c r="E134" s="46" t="str">
        <f>VLOOKUP(D134,Sheet1!$A$2:$F$174,5,0)</f>
        <v>1754040223trinh@ou.edu.vn</v>
      </c>
      <c r="F134" s="45" t="str">
        <f>VLOOKUP(D134,Sheet1!$A$2:$F$174,6,0)</f>
        <v>0337390204</v>
      </c>
      <c r="G134" s="37" t="s">
        <v>354</v>
      </c>
      <c r="H134" s="17" t="s">
        <v>39</v>
      </c>
      <c r="I134" s="13"/>
    </row>
    <row r="135" spans="1:9" ht="16.5">
      <c r="A135" s="44">
        <f>IF(B135&lt;&gt;" ",SUBTOTAL(103,$B$24:$B135)," ")</f>
        <v>112</v>
      </c>
      <c r="B135" s="45" t="s">
        <v>154</v>
      </c>
      <c r="C135" s="45" t="s">
        <v>204</v>
      </c>
      <c r="D135" s="45">
        <v>1754040236</v>
      </c>
      <c r="E135" s="46" t="str">
        <f>VLOOKUP(D135,Sheet1!$A$2:$F$174,5,0)</f>
        <v>1754040236van@ou.edu.vn</v>
      </c>
      <c r="F135" s="45" t="str">
        <f>VLOOKUP(D135,Sheet1!$A$2:$F$174,6,0)</f>
        <v>0836553305</v>
      </c>
      <c r="G135" s="37" t="s">
        <v>816</v>
      </c>
      <c r="H135" s="17" t="s">
        <v>33</v>
      </c>
      <c r="I135" s="13"/>
    </row>
    <row r="136" spans="1:9" ht="16.5">
      <c r="A136" s="44">
        <f>IF(B136&lt;&gt;" ",SUBTOTAL(103,$B$24:$B136)," ")</f>
        <v>113</v>
      </c>
      <c r="B136" s="45" t="s">
        <v>334</v>
      </c>
      <c r="C136" s="45" t="s">
        <v>335</v>
      </c>
      <c r="D136" s="45">
        <v>1754040241</v>
      </c>
      <c r="E136" s="46" t="e">
        <f>VLOOKUP(D136,Sheet1!$A$2:$F$174,5,0)</f>
        <v>#N/A</v>
      </c>
      <c r="F136" s="45" t="e">
        <f>VLOOKUP(D136,Sheet1!$A$2:$F$174,6,0)</f>
        <v>#N/A</v>
      </c>
      <c r="G136" s="37" t="e">
        <v>#N/A</v>
      </c>
      <c r="H136" s="7" t="s">
        <v>48</v>
      </c>
      <c r="I136" s="13"/>
    </row>
    <row r="137" spans="1:10" ht="33">
      <c r="A137" s="44">
        <f>IF(B137&lt;&gt;" ",SUBTOTAL(103,$B$24:$B137)," ")</f>
        <v>114</v>
      </c>
      <c r="B137" s="45" t="s">
        <v>62</v>
      </c>
      <c r="C137" s="45" t="s">
        <v>146</v>
      </c>
      <c r="D137" s="45">
        <v>1654040165</v>
      </c>
      <c r="E137" s="46" t="str">
        <f>VLOOKUP(D137,Sheet1!$A$2:$F$174,5,0)</f>
        <v>1654040165le@ou.edu.vn</v>
      </c>
      <c r="F137" s="45" t="str">
        <f>VLOOKUP(D137,Sheet1!$A$2:$F$174,6,0)</f>
        <v>0822820924</v>
      </c>
      <c r="G137" s="37" t="s">
        <v>875</v>
      </c>
      <c r="H137" s="7" t="s">
        <v>48</v>
      </c>
      <c r="I137" s="13"/>
      <c r="J137" s="13"/>
    </row>
    <row r="149" ht="14.25">
      <c r="G149">
        <v>195</v>
      </c>
    </row>
  </sheetData>
  <sheetProtection/>
  <autoFilter ref="A23:J137"/>
  <mergeCells count="14">
    <mergeCell ref="A21:H21"/>
    <mergeCell ref="A22:H22"/>
    <mergeCell ref="A15:H15"/>
    <mergeCell ref="A16:H16"/>
    <mergeCell ref="A17:H17"/>
    <mergeCell ref="A18:H18"/>
    <mergeCell ref="A19:H19"/>
    <mergeCell ref="A20:H20"/>
    <mergeCell ref="A14:H14"/>
    <mergeCell ref="A1:H1"/>
    <mergeCell ref="A2:H2"/>
    <mergeCell ref="A3:D3"/>
    <mergeCell ref="A4:H4"/>
    <mergeCell ref="A5:C5"/>
  </mergeCells>
  <hyperlinks>
    <hyperlink ref="E6" r:id="rId1" display="thanh.tt@ou.edu.vn"/>
    <hyperlink ref="E7" r:id="rId2" display="diep.ntn@ou.edu.vn"/>
    <hyperlink ref="E8" r:id="rId3" display="thao.ptph@ou.edu.vn"/>
    <hyperlink ref="E9" r:id="rId4" display="ngoc.tm@ou.edu.vn"/>
    <hyperlink ref="E10" r:id="rId5" display="nam.nhp@ou.edu.vn"/>
    <hyperlink ref="E11" r:id="rId6" display="cuong.hh@ou.edu.vn"/>
    <hyperlink ref="E12" r:id="rId7" display="nhon.htb@ou.edu.vn"/>
    <hyperlink ref="E13" r:id="rId8" display="ngoc.lnt@ou.edu.v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74"/>
  <sheetViews>
    <sheetView zoomScalePageLayoutView="0" workbookViewId="0" topLeftCell="A166">
      <selection activeCell="A174" sqref="A174"/>
    </sheetView>
  </sheetViews>
  <sheetFormatPr defaultColWidth="9.140625" defaultRowHeight="15"/>
  <cols>
    <col min="1" max="1" width="11.00390625" style="0" bestFit="1" customWidth="1"/>
    <col min="2" max="2" width="23.57421875" style="0" customWidth="1"/>
    <col min="3" max="3" width="11.28125" style="0" customWidth="1"/>
    <col min="4" max="4" width="13.57421875" style="0" bestFit="1" customWidth="1"/>
    <col min="5" max="5" width="12.7109375" style="0" customWidth="1"/>
  </cols>
  <sheetData>
    <row r="1" spans="1:6" ht="14.25">
      <c r="A1" s="42" t="s">
        <v>22</v>
      </c>
      <c r="B1" s="42" t="s">
        <v>336</v>
      </c>
      <c r="C1" s="42" t="s">
        <v>337</v>
      </c>
      <c r="D1" s="42" t="s">
        <v>338</v>
      </c>
      <c r="E1" s="42" t="s">
        <v>339</v>
      </c>
      <c r="F1" s="42" t="s">
        <v>340</v>
      </c>
    </row>
    <row r="2" spans="1:8" ht="53.25">
      <c r="A2" s="39">
        <v>1754040113</v>
      </c>
      <c r="B2" s="40" t="s">
        <v>620</v>
      </c>
      <c r="C2" s="40" t="s">
        <v>621</v>
      </c>
      <c r="D2" s="40" t="s">
        <v>354</v>
      </c>
      <c r="E2" s="40" t="s">
        <v>622</v>
      </c>
      <c r="F2" s="13" t="s">
        <v>981</v>
      </c>
      <c r="G2" s="13"/>
      <c r="H2" s="13" t="b">
        <f>B2=B3</f>
        <v>0</v>
      </c>
    </row>
    <row r="3" spans="1:8" ht="132">
      <c r="A3" s="39">
        <v>1754040161</v>
      </c>
      <c r="B3" s="40" t="s">
        <v>724</v>
      </c>
      <c r="C3" s="41">
        <v>36374</v>
      </c>
      <c r="D3" s="40" t="s">
        <v>725</v>
      </c>
      <c r="E3" s="40" t="s">
        <v>726</v>
      </c>
      <c r="F3" s="13" t="s">
        <v>1014</v>
      </c>
      <c r="G3" s="13"/>
      <c r="H3" s="13" t="b">
        <f aca="true" t="shared" si="0" ref="H3:H63">B3=B4</f>
        <v>0</v>
      </c>
    </row>
    <row r="4" spans="1:8" ht="39.75">
      <c r="A4" s="39">
        <v>1754040249</v>
      </c>
      <c r="B4" s="40" t="s">
        <v>854</v>
      </c>
      <c r="C4" s="41">
        <v>36317</v>
      </c>
      <c r="D4" s="40" t="s">
        <v>855</v>
      </c>
      <c r="E4" s="40" t="s">
        <v>856</v>
      </c>
      <c r="F4" s="13" t="s">
        <v>1054</v>
      </c>
      <c r="G4" s="13"/>
      <c r="H4" s="13" t="b">
        <f t="shared" si="0"/>
        <v>0</v>
      </c>
    </row>
    <row r="5" spans="1:8" ht="93">
      <c r="A5" s="39">
        <v>1754040104</v>
      </c>
      <c r="B5" s="40" t="s">
        <v>369</v>
      </c>
      <c r="C5" s="40" t="s">
        <v>370</v>
      </c>
      <c r="D5" s="40" t="s">
        <v>371</v>
      </c>
      <c r="E5" s="40" t="s">
        <v>372</v>
      </c>
      <c r="F5" s="13" t="s">
        <v>902</v>
      </c>
      <c r="G5" s="13"/>
      <c r="H5" s="13" t="b">
        <f t="shared" si="0"/>
        <v>0</v>
      </c>
    </row>
    <row r="6" spans="1:8" ht="53.25">
      <c r="A6" s="39">
        <v>1754040073</v>
      </c>
      <c r="B6" s="40" t="s">
        <v>821</v>
      </c>
      <c r="C6" s="40" t="s">
        <v>822</v>
      </c>
      <c r="D6" s="40" t="s">
        <v>421</v>
      </c>
      <c r="E6" s="40" t="s">
        <v>823</v>
      </c>
      <c r="F6" s="13" t="s">
        <v>1044</v>
      </c>
      <c r="G6" s="13"/>
      <c r="H6" s="13" t="b">
        <f t="shared" si="0"/>
        <v>0</v>
      </c>
    </row>
    <row r="7" spans="1:8" ht="53.25">
      <c r="A7" s="39">
        <v>1754040181</v>
      </c>
      <c r="B7" s="40" t="s">
        <v>828</v>
      </c>
      <c r="C7" s="41">
        <v>36318</v>
      </c>
      <c r="D7" s="40" t="s">
        <v>829</v>
      </c>
      <c r="E7" s="40" t="s">
        <v>830</v>
      </c>
      <c r="F7" s="13" t="s">
        <v>1046</v>
      </c>
      <c r="G7" s="13"/>
      <c r="H7" s="13" t="b">
        <f t="shared" si="0"/>
        <v>0</v>
      </c>
    </row>
    <row r="8" spans="1:8" ht="53.25">
      <c r="A8" s="39">
        <v>1754040243</v>
      </c>
      <c r="B8" s="40" t="s">
        <v>653</v>
      </c>
      <c r="C8" s="40" t="s">
        <v>654</v>
      </c>
      <c r="D8" s="40" t="s">
        <v>655</v>
      </c>
      <c r="E8" s="40" t="s">
        <v>656</v>
      </c>
      <c r="F8" s="13" t="s">
        <v>991</v>
      </c>
      <c r="G8" s="13"/>
      <c r="H8" s="13" t="b">
        <f t="shared" si="0"/>
        <v>0</v>
      </c>
    </row>
    <row r="9" spans="1:8" ht="66">
      <c r="A9" s="39">
        <v>1754040034</v>
      </c>
      <c r="B9" s="40" t="s">
        <v>363</v>
      </c>
      <c r="C9" s="41">
        <v>36221</v>
      </c>
      <c r="D9" s="40" t="s">
        <v>364</v>
      </c>
      <c r="E9" s="40" t="s">
        <v>365</v>
      </c>
      <c r="F9" s="13" t="s">
        <v>900</v>
      </c>
      <c r="G9" s="13"/>
      <c r="H9" s="13" t="b">
        <f t="shared" si="0"/>
        <v>0</v>
      </c>
    </row>
    <row r="10" spans="1:8" ht="66">
      <c r="A10" s="39">
        <v>1754010363</v>
      </c>
      <c r="B10" s="40" t="s">
        <v>416</v>
      </c>
      <c r="C10" s="40" t="s">
        <v>417</v>
      </c>
      <c r="D10" s="40" t="s">
        <v>418</v>
      </c>
      <c r="E10" s="40" t="s">
        <v>419</v>
      </c>
      <c r="F10" s="13" t="s">
        <v>916</v>
      </c>
      <c r="G10" s="13"/>
      <c r="H10" s="13" t="b">
        <f t="shared" si="0"/>
        <v>0</v>
      </c>
    </row>
    <row r="11" spans="1:8" ht="39.75">
      <c r="A11" s="39">
        <v>1754100036</v>
      </c>
      <c r="B11" s="40" t="s">
        <v>384</v>
      </c>
      <c r="C11" s="40" t="s">
        <v>385</v>
      </c>
      <c r="D11" s="40" t="s">
        <v>386</v>
      </c>
      <c r="E11" s="40" t="s">
        <v>387</v>
      </c>
      <c r="F11" s="13" t="s">
        <v>906</v>
      </c>
      <c r="G11" s="13"/>
      <c r="H11" s="13" t="b">
        <f t="shared" si="0"/>
        <v>0</v>
      </c>
    </row>
    <row r="12" spans="1:8" ht="53.25">
      <c r="A12" s="39">
        <v>1754040180</v>
      </c>
      <c r="B12" s="40" t="s">
        <v>753</v>
      </c>
      <c r="C12" s="41">
        <v>36353</v>
      </c>
      <c r="D12" s="40" t="s">
        <v>122</v>
      </c>
      <c r="E12" s="40" t="s">
        <v>754</v>
      </c>
      <c r="F12" s="13" t="s">
        <v>1024</v>
      </c>
      <c r="G12" s="13"/>
      <c r="H12" s="13" t="b">
        <f t="shared" si="0"/>
        <v>0</v>
      </c>
    </row>
    <row r="13" spans="1:8" ht="53.25">
      <c r="A13" s="39">
        <v>1754040066</v>
      </c>
      <c r="B13" s="40" t="s">
        <v>692</v>
      </c>
      <c r="C13" s="40" t="s">
        <v>608</v>
      </c>
      <c r="D13" s="40" t="s">
        <v>693</v>
      </c>
      <c r="E13" s="40" t="s">
        <v>694</v>
      </c>
      <c r="F13" s="13" t="s">
        <v>1003</v>
      </c>
      <c r="G13" s="13"/>
      <c r="H13" s="13" t="b">
        <f t="shared" si="0"/>
        <v>0</v>
      </c>
    </row>
    <row r="14" spans="1:8" ht="79.5">
      <c r="A14" s="39">
        <v>1754040186</v>
      </c>
      <c r="B14" s="40" t="s">
        <v>447</v>
      </c>
      <c r="C14" s="40" t="s">
        <v>448</v>
      </c>
      <c r="D14" s="40" t="s">
        <v>449</v>
      </c>
      <c r="E14" s="40" t="s">
        <v>450</v>
      </c>
      <c r="F14" s="13" t="s">
        <v>925</v>
      </c>
      <c r="G14" s="13"/>
      <c r="H14" s="13" t="b">
        <f t="shared" si="0"/>
        <v>0</v>
      </c>
    </row>
    <row r="15" spans="1:8" ht="66">
      <c r="A15" s="39">
        <v>1754040105</v>
      </c>
      <c r="B15" s="40" t="s">
        <v>503</v>
      </c>
      <c r="C15" s="40" t="s">
        <v>504</v>
      </c>
      <c r="D15" s="40" t="s">
        <v>129</v>
      </c>
      <c r="E15" s="40" t="s">
        <v>505</v>
      </c>
      <c r="F15" s="13" t="s">
        <v>941</v>
      </c>
      <c r="G15" s="13"/>
      <c r="H15" s="13" t="b">
        <f t="shared" si="0"/>
        <v>0</v>
      </c>
    </row>
    <row r="16" spans="1:8" ht="39.75">
      <c r="A16" s="39">
        <v>1754100052</v>
      </c>
      <c r="B16" s="40" t="s">
        <v>477</v>
      </c>
      <c r="C16" s="41">
        <v>36224</v>
      </c>
      <c r="D16" s="40" t="s">
        <v>478</v>
      </c>
      <c r="E16" s="40" t="s">
        <v>479</v>
      </c>
      <c r="F16" s="13" t="s">
        <v>933</v>
      </c>
      <c r="G16" s="13"/>
      <c r="H16" s="13" t="b">
        <f t="shared" si="0"/>
        <v>0</v>
      </c>
    </row>
    <row r="17" spans="1:8" ht="39.75">
      <c r="A17" s="39">
        <v>1754020119</v>
      </c>
      <c r="B17" s="40" t="s">
        <v>459</v>
      </c>
      <c r="C17" s="40" t="s">
        <v>460</v>
      </c>
      <c r="D17" s="40" t="s">
        <v>461</v>
      </c>
      <c r="E17" s="40" t="s">
        <v>462</v>
      </c>
      <c r="F17" s="13" t="s">
        <v>928</v>
      </c>
      <c r="G17" s="13"/>
      <c r="H17" s="13" t="b">
        <f t="shared" si="0"/>
        <v>0</v>
      </c>
    </row>
    <row r="18" spans="1:8" ht="66">
      <c r="A18" s="39">
        <v>1754100071</v>
      </c>
      <c r="B18" s="40" t="s">
        <v>837</v>
      </c>
      <c r="C18" s="40" t="s">
        <v>448</v>
      </c>
      <c r="D18" s="40" t="s">
        <v>838</v>
      </c>
      <c r="E18" s="40" t="s">
        <v>839</v>
      </c>
      <c r="F18" s="13" t="s">
        <v>1049</v>
      </c>
      <c r="G18" s="13"/>
      <c r="H18" s="13" t="b">
        <f t="shared" si="0"/>
        <v>0</v>
      </c>
    </row>
    <row r="19" spans="1:8" ht="53.25">
      <c r="A19" s="39">
        <v>1754040021</v>
      </c>
      <c r="B19" s="40" t="s">
        <v>587</v>
      </c>
      <c r="C19" s="41">
        <v>36345</v>
      </c>
      <c r="D19" s="40" t="s">
        <v>354</v>
      </c>
      <c r="E19" s="40" t="s">
        <v>588</v>
      </c>
      <c r="F19" s="13" t="s">
        <v>970</v>
      </c>
      <c r="G19" s="13"/>
      <c r="H19" s="13" t="b">
        <f t="shared" si="0"/>
        <v>0</v>
      </c>
    </row>
    <row r="20" spans="1:8" ht="66">
      <c r="A20" s="39">
        <v>1754040033</v>
      </c>
      <c r="B20" s="40" t="s">
        <v>427</v>
      </c>
      <c r="C20" s="41">
        <v>36203</v>
      </c>
      <c r="D20" s="40" t="s">
        <v>428</v>
      </c>
      <c r="E20" s="40" t="s">
        <v>429</v>
      </c>
      <c r="F20" s="13" t="s">
        <v>919</v>
      </c>
      <c r="G20" s="13"/>
      <c r="H20" s="13" t="b">
        <f t="shared" si="0"/>
        <v>0</v>
      </c>
    </row>
    <row r="21" spans="1:8" ht="53.25">
      <c r="A21" s="39">
        <v>1754040148</v>
      </c>
      <c r="B21" s="40" t="s">
        <v>743</v>
      </c>
      <c r="C21" s="39">
        <v>18</v>
      </c>
      <c r="D21" s="40" t="s">
        <v>744</v>
      </c>
      <c r="E21" s="40" t="s">
        <v>745</v>
      </c>
      <c r="F21" s="13" t="s">
        <v>1021</v>
      </c>
      <c r="G21" s="13"/>
      <c r="H21" s="13" t="b">
        <f t="shared" si="0"/>
        <v>0</v>
      </c>
    </row>
    <row r="22" spans="1:8" ht="39.75">
      <c r="A22" s="39">
        <v>1754040042</v>
      </c>
      <c r="B22" s="40" t="s">
        <v>539</v>
      </c>
      <c r="C22" s="41">
        <v>36317</v>
      </c>
      <c r="D22" s="40" t="s">
        <v>540</v>
      </c>
      <c r="E22" s="40" t="s">
        <v>541</v>
      </c>
      <c r="F22" s="13" t="s">
        <v>954</v>
      </c>
      <c r="G22" s="13"/>
      <c r="H22" s="13" t="b">
        <f t="shared" si="0"/>
        <v>0</v>
      </c>
    </row>
    <row r="23" spans="1:8" ht="27">
      <c r="A23" s="39">
        <v>1654040068</v>
      </c>
      <c r="B23" s="40" t="s">
        <v>381</v>
      </c>
      <c r="C23" s="41">
        <v>36100</v>
      </c>
      <c r="D23" s="40" t="s">
        <v>382</v>
      </c>
      <c r="E23" s="40" t="s">
        <v>383</v>
      </c>
      <c r="F23" s="13" t="s">
        <v>905</v>
      </c>
      <c r="G23" s="13"/>
      <c r="H23" s="13" t="b">
        <f t="shared" si="0"/>
        <v>0</v>
      </c>
    </row>
    <row r="24" spans="1:8" ht="27">
      <c r="A24" s="39">
        <v>1654040006</v>
      </c>
      <c r="B24" s="40" t="s">
        <v>401</v>
      </c>
      <c r="C24" s="41">
        <v>35856</v>
      </c>
      <c r="D24" s="40" t="s">
        <v>402</v>
      </c>
      <c r="E24" s="40" t="s">
        <v>403</v>
      </c>
      <c r="F24" s="13" t="s">
        <v>911</v>
      </c>
      <c r="G24" s="13"/>
      <c r="H24" s="13" t="b">
        <f t="shared" si="0"/>
        <v>0</v>
      </c>
    </row>
    <row r="25" spans="1:8" ht="66">
      <c r="A25" s="39">
        <v>1754040002</v>
      </c>
      <c r="B25" s="40" t="s">
        <v>360</v>
      </c>
      <c r="C25" s="41">
        <v>36169</v>
      </c>
      <c r="D25" s="40" t="s">
        <v>361</v>
      </c>
      <c r="E25" s="40" t="s">
        <v>362</v>
      </c>
      <c r="F25" s="13" t="s">
        <v>899</v>
      </c>
      <c r="G25" s="13"/>
      <c r="H25" s="13" t="b">
        <f t="shared" si="0"/>
        <v>0</v>
      </c>
    </row>
    <row r="26" spans="1:8" ht="53.25">
      <c r="A26" s="39">
        <v>1754040162</v>
      </c>
      <c r="B26" s="40" t="s">
        <v>737</v>
      </c>
      <c r="C26" s="41">
        <v>36220</v>
      </c>
      <c r="D26" s="40" t="s">
        <v>738</v>
      </c>
      <c r="E26" s="40" t="s">
        <v>739</v>
      </c>
      <c r="F26" s="13" t="s">
        <v>1019</v>
      </c>
      <c r="G26" s="13"/>
      <c r="H26" s="13" t="b">
        <f t="shared" si="0"/>
        <v>0</v>
      </c>
    </row>
    <row r="27" spans="1:8" ht="53.25">
      <c r="A27" s="39">
        <v>1754100070</v>
      </c>
      <c r="B27" s="40" t="s">
        <v>483</v>
      </c>
      <c r="C27" s="41">
        <v>36231</v>
      </c>
      <c r="D27" s="40" t="s">
        <v>484</v>
      </c>
      <c r="E27" s="40" t="s">
        <v>485</v>
      </c>
      <c r="F27" s="13" t="s">
        <v>935</v>
      </c>
      <c r="G27" s="13"/>
      <c r="H27" s="13" t="b">
        <f t="shared" si="0"/>
        <v>0</v>
      </c>
    </row>
    <row r="28" spans="1:8" ht="53.25">
      <c r="A28" s="39">
        <v>1754100015</v>
      </c>
      <c r="B28" s="40" t="s">
        <v>394</v>
      </c>
      <c r="C28" s="40" t="s">
        <v>395</v>
      </c>
      <c r="D28" s="40" t="s">
        <v>396</v>
      </c>
      <c r="E28" s="40" t="s">
        <v>397</v>
      </c>
      <c r="F28" s="13" t="s">
        <v>909</v>
      </c>
      <c r="G28" s="13"/>
      <c r="H28" s="13" t="b">
        <f t="shared" si="0"/>
        <v>0</v>
      </c>
    </row>
    <row r="29" spans="1:8" ht="66">
      <c r="A29" s="39">
        <v>1754040129</v>
      </c>
      <c r="B29" s="40" t="s">
        <v>430</v>
      </c>
      <c r="C29" s="40" t="s">
        <v>431</v>
      </c>
      <c r="D29" s="40" t="s">
        <v>432</v>
      </c>
      <c r="E29" s="40" t="s">
        <v>433</v>
      </c>
      <c r="F29" s="13" t="s">
        <v>920</v>
      </c>
      <c r="G29" s="13"/>
      <c r="H29" s="13" t="b">
        <f t="shared" si="0"/>
        <v>0</v>
      </c>
    </row>
    <row r="30" spans="1:8" ht="66">
      <c r="A30" s="39">
        <v>1754100001</v>
      </c>
      <c r="B30" s="40" t="s">
        <v>787</v>
      </c>
      <c r="C30" s="40" t="s">
        <v>788</v>
      </c>
      <c r="D30" s="40" t="s">
        <v>789</v>
      </c>
      <c r="E30" s="40" t="s">
        <v>790</v>
      </c>
      <c r="F30" s="13" t="s">
        <v>1034</v>
      </c>
      <c r="G30" s="13"/>
      <c r="H30" s="13" t="b">
        <f t="shared" si="0"/>
        <v>0</v>
      </c>
    </row>
    <row r="31" spans="1:8" ht="39.75">
      <c r="A31" s="39">
        <v>1754100064</v>
      </c>
      <c r="B31" s="40" t="s">
        <v>877</v>
      </c>
      <c r="C31" s="40" t="s">
        <v>648</v>
      </c>
      <c r="D31" s="40" t="s">
        <v>878</v>
      </c>
      <c r="E31" s="40" t="s">
        <v>879</v>
      </c>
      <c r="F31" s="13" t="s">
        <v>1060</v>
      </c>
      <c r="G31" s="13"/>
      <c r="H31" s="13" t="b">
        <f t="shared" si="0"/>
        <v>0</v>
      </c>
    </row>
    <row r="32" spans="1:8" ht="27">
      <c r="A32" s="39">
        <v>1754100074</v>
      </c>
      <c r="B32" s="40" t="s">
        <v>699</v>
      </c>
      <c r="C32" s="40" t="s">
        <v>208</v>
      </c>
      <c r="D32" s="40" t="s">
        <v>714</v>
      </c>
      <c r="E32" s="40" t="s">
        <v>715</v>
      </c>
      <c r="F32" s="13" t="s">
        <v>1005</v>
      </c>
      <c r="G32" s="13"/>
      <c r="H32" s="13" t="b">
        <f t="shared" si="0"/>
        <v>0</v>
      </c>
    </row>
    <row r="33" spans="1:8" ht="39.75">
      <c r="A33" s="39">
        <v>1754040126</v>
      </c>
      <c r="B33" s="40" t="s">
        <v>600</v>
      </c>
      <c r="C33" s="40" t="s">
        <v>601</v>
      </c>
      <c r="D33" s="40" t="s">
        <v>598</v>
      </c>
      <c r="E33" s="40" t="s">
        <v>602</v>
      </c>
      <c r="F33" s="13" t="s">
        <v>974</v>
      </c>
      <c r="G33" s="13"/>
      <c r="H33" s="13" t="b">
        <f t="shared" si="0"/>
        <v>0</v>
      </c>
    </row>
    <row r="34" spans="1:8" ht="53.25">
      <c r="A34" s="39">
        <v>1754040048</v>
      </c>
      <c r="B34" s="40" t="s">
        <v>510</v>
      </c>
      <c r="C34" s="40" t="s">
        <v>511</v>
      </c>
      <c r="D34" s="40" t="s">
        <v>512</v>
      </c>
      <c r="E34" s="40" t="s">
        <v>513</v>
      </c>
      <c r="F34" s="13" t="s">
        <v>943</v>
      </c>
      <c r="G34" s="13"/>
      <c r="H34" s="13" t="b">
        <f t="shared" si="0"/>
        <v>0</v>
      </c>
    </row>
    <row r="35" spans="1:8" ht="79.5">
      <c r="A35" s="39">
        <v>1754100039</v>
      </c>
      <c r="B35" s="40" t="s">
        <v>798</v>
      </c>
      <c r="C35" s="40" t="s">
        <v>799</v>
      </c>
      <c r="D35" s="40" t="s">
        <v>800</v>
      </c>
      <c r="E35" s="40" t="s">
        <v>801</v>
      </c>
      <c r="F35" s="13" t="s">
        <v>1037</v>
      </c>
      <c r="G35" s="13"/>
      <c r="H35" s="13" t="b">
        <f t="shared" si="0"/>
        <v>0</v>
      </c>
    </row>
    <row r="36" spans="1:8" ht="53.25">
      <c r="A36" s="39">
        <v>1754040031</v>
      </c>
      <c r="B36" s="40" t="s">
        <v>531</v>
      </c>
      <c r="C36" s="41">
        <v>36199</v>
      </c>
      <c r="D36" s="40" t="s">
        <v>127</v>
      </c>
      <c r="E36" s="40" t="s">
        <v>532</v>
      </c>
      <c r="F36" s="13" t="s">
        <v>951</v>
      </c>
      <c r="G36" s="13"/>
      <c r="H36" s="13" t="b">
        <f t="shared" si="0"/>
        <v>0</v>
      </c>
    </row>
    <row r="37" spans="1:8" ht="53.25">
      <c r="A37" s="39">
        <v>1754100062</v>
      </c>
      <c r="B37" s="40" t="s">
        <v>840</v>
      </c>
      <c r="C37" s="40" t="s">
        <v>841</v>
      </c>
      <c r="D37" s="40" t="s">
        <v>842</v>
      </c>
      <c r="E37" s="40" t="s">
        <v>843</v>
      </c>
      <c r="F37" s="13" t="s">
        <v>1050</v>
      </c>
      <c r="G37" s="13"/>
      <c r="H37" s="13" t="b">
        <f t="shared" si="0"/>
        <v>0</v>
      </c>
    </row>
    <row r="38" spans="1:8" ht="66">
      <c r="A38" s="39">
        <v>1754040205</v>
      </c>
      <c r="B38" s="40" t="s">
        <v>564</v>
      </c>
      <c r="C38" s="41">
        <v>36476</v>
      </c>
      <c r="D38" s="40" t="s">
        <v>565</v>
      </c>
      <c r="E38" s="40" t="s">
        <v>566</v>
      </c>
      <c r="F38" s="13" t="s">
        <v>963</v>
      </c>
      <c r="G38" s="13"/>
      <c r="H38" s="13" t="b">
        <f t="shared" si="0"/>
        <v>0</v>
      </c>
    </row>
    <row r="39" spans="1:8" ht="132">
      <c r="A39" s="39">
        <v>1754040187</v>
      </c>
      <c r="B39" s="40" t="s">
        <v>755</v>
      </c>
      <c r="C39" s="40" t="s">
        <v>756</v>
      </c>
      <c r="D39" s="40" t="s">
        <v>757</v>
      </c>
      <c r="E39" s="40" t="s">
        <v>758</v>
      </c>
      <c r="F39" s="13" t="s">
        <v>1025</v>
      </c>
      <c r="G39" s="13"/>
      <c r="H39" s="13" t="b">
        <f t="shared" si="0"/>
        <v>0</v>
      </c>
    </row>
    <row r="40" spans="1:8" ht="39.75">
      <c r="A40" s="39">
        <v>1754100019</v>
      </c>
      <c r="B40" s="40" t="s">
        <v>486</v>
      </c>
      <c r="C40" s="41">
        <v>36373</v>
      </c>
      <c r="D40" s="40" t="s">
        <v>487</v>
      </c>
      <c r="E40" s="40" t="s">
        <v>488</v>
      </c>
      <c r="F40" s="13" t="s">
        <v>936</v>
      </c>
      <c r="G40" s="13"/>
      <c r="H40" s="13" t="b">
        <f t="shared" si="0"/>
        <v>0</v>
      </c>
    </row>
    <row r="41" spans="1:8" ht="53.25">
      <c r="A41" s="39">
        <v>1754040242</v>
      </c>
      <c r="B41" s="40" t="s">
        <v>542</v>
      </c>
      <c r="C41" s="41">
        <v>36475</v>
      </c>
      <c r="D41" s="40" t="s">
        <v>126</v>
      </c>
      <c r="E41" s="40" t="s">
        <v>543</v>
      </c>
      <c r="F41" s="13" t="s">
        <v>955</v>
      </c>
      <c r="G41" s="13"/>
      <c r="H41" s="13" t="b">
        <f t="shared" si="0"/>
        <v>0</v>
      </c>
    </row>
    <row r="42" spans="1:8" ht="39.75">
      <c r="A42" s="39">
        <v>1754040025</v>
      </c>
      <c r="B42" s="40" t="s">
        <v>623</v>
      </c>
      <c r="C42" s="40" t="s">
        <v>624</v>
      </c>
      <c r="D42" s="40" t="s">
        <v>625</v>
      </c>
      <c r="E42" s="40" t="s">
        <v>626</v>
      </c>
      <c r="F42" s="13" t="s">
        <v>982</v>
      </c>
      <c r="G42" s="13"/>
      <c r="H42" s="13" t="b">
        <f t="shared" si="0"/>
        <v>0</v>
      </c>
    </row>
    <row r="43" spans="1:8" ht="66">
      <c r="A43" s="39">
        <v>1754040166</v>
      </c>
      <c r="B43" s="40" t="s">
        <v>497</v>
      </c>
      <c r="C43" s="41">
        <v>36411</v>
      </c>
      <c r="D43" s="40" t="s">
        <v>468</v>
      </c>
      <c r="E43" s="40" t="s">
        <v>498</v>
      </c>
      <c r="F43" s="13" t="s">
        <v>939</v>
      </c>
      <c r="G43" s="13"/>
      <c r="H43" s="13" t="b">
        <f t="shared" si="0"/>
        <v>0</v>
      </c>
    </row>
    <row r="44" spans="1:8" ht="79.5">
      <c r="A44" s="39">
        <v>1754100025</v>
      </c>
      <c r="B44" s="40" t="s">
        <v>720</v>
      </c>
      <c r="C44" s="40" t="s">
        <v>721</v>
      </c>
      <c r="D44" s="40" t="s">
        <v>722</v>
      </c>
      <c r="E44" s="40" t="s">
        <v>723</v>
      </c>
      <c r="F44" s="13" t="s">
        <v>1013</v>
      </c>
      <c r="G44" s="13"/>
      <c r="H44" s="13" t="b">
        <f t="shared" si="0"/>
        <v>0</v>
      </c>
    </row>
    <row r="45" spans="1:8" ht="93">
      <c r="A45" s="39">
        <v>1754100067</v>
      </c>
      <c r="B45" s="40" t="s">
        <v>607</v>
      </c>
      <c r="C45" s="40" t="s">
        <v>608</v>
      </c>
      <c r="D45" s="40" t="s">
        <v>609</v>
      </c>
      <c r="E45" s="40" t="s">
        <v>610</v>
      </c>
      <c r="F45" s="13" t="s">
        <v>977</v>
      </c>
      <c r="G45" s="13"/>
      <c r="H45" s="13" t="b">
        <f t="shared" si="0"/>
        <v>0</v>
      </c>
    </row>
    <row r="46" spans="1:8" ht="53.25">
      <c r="A46" s="39">
        <v>1754040234</v>
      </c>
      <c r="B46" s="40" t="s">
        <v>411</v>
      </c>
      <c r="C46" s="41">
        <v>36287</v>
      </c>
      <c r="D46" s="40" t="s">
        <v>119</v>
      </c>
      <c r="E46" s="40" t="s">
        <v>412</v>
      </c>
      <c r="F46" s="13" t="s">
        <v>914</v>
      </c>
      <c r="G46" s="13"/>
      <c r="H46" s="13" t="b">
        <f t="shared" si="0"/>
        <v>0</v>
      </c>
    </row>
    <row r="47" spans="1:8" ht="53.25">
      <c r="A47" s="39">
        <v>1754040131</v>
      </c>
      <c r="B47" s="40" t="s">
        <v>420</v>
      </c>
      <c r="C47" s="41">
        <v>36345</v>
      </c>
      <c r="D47" s="40" t="s">
        <v>421</v>
      </c>
      <c r="E47" s="40" t="s">
        <v>422</v>
      </c>
      <c r="F47" s="13" t="s">
        <v>917</v>
      </c>
      <c r="G47" s="13"/>
      <c r="H47" s="13" t="b">
        <f t="shared" si="0"/>
        <v>0</v>
      </c>
    </row>
    <row r="48" spans="1:8" ht="53.25">
      <c r="A48" s="39">
        <v>1754040170</v>
      </c>
      <c r="B48" s="40" t="s">
        <v>708</v>
      </c>
      <c r="C48" s="41">
        <v>36504</v>
      </c>
      <c r="D48" s="40" t="s">
        <v>119</v>
      </c>
      <c r="E48" s="40" t="s">
        <v>709</v>
      </c>
      <c r="F48" s="13" t="s">
        <v>1009</v>
      </c>
      <c r="G48" s="13"/>
      <c r="H48" s="13" t="b">
        <f t="shared" si="0"/>
        <v>0</v>
      </c>
    </row>
    <row r="49" spans="1:8" ht="39.75">
      <c r="A49" s="39">
        <v>1754040043</v>
      </c>
      <c r="B49" s="40" t="s">
        <v>589</v>
      </c>
      <c r="C49" s="40" t="s">
        <v>590</v>
      </c>
      <c r="D49" s="40" t="s">
        <v>591</v>
      </c>
      <c r="E49" s="40" t="s">
        <v>592</v>
      </c>
      <c r="F49" s="13" t="s">
        <v>971</v>
      </c>
      <c r="G49" s="13"/>
      <c r="H49" s="13" t="b">
        <f t="shared" si="0"/>
        <v>0</v>
      </c>
    </row>
    <row r="50" spans="1:8" ht="39.75">
      <c r="A50" s="39">
        <v>1754100059</v>
      </c>
      <c r="B50" s="40" t="s">
        <v>533</v>
      </c>
      <c r="C50" s="40" t="s">
        <v>534</v>
      </c>
      <c r="D50" s="40" t="s">
        <v>491</v>
      </c>
      <c r="E50" s="40" t="s">
        <v>535</v>
      </c>
      <c r="F50" s="13" t="s">
        <v>952</v>
      </c>
      <c r="G50" s="13"/>
      <c r="H50" s="13" t="b">
        <f t="shared" si="0"/>
        <v>0</v>
      </c>
    </row>
    <row r="51" spans="1:8" ht="39.75">
      <c r="A51" s="39">
        <v>1754100010</v>
      </c>
      <c r="B51" s="40" t="s">
        <v>824</v>
      </c>
      <c r="C51" s="40" t="s">
        <v>825</v>
      </c>
      <c r="D51" s="40" t="s">
        <v>826</v>
      </c>
      <c r="E51" s="40" t="s">
        <v>827</v>
      </c>
      <c r="F51" s="13" t="s">
        <v>1045</v>
      </c>
      <c r="G51" s="13"/>
      <c r="H51" s="13" t="b">
        <f t="shared" si="0"/>
        <v>0</v>
      </c>
    </row>
    <row r="52" spans="1:8" ht="53.25">
      <c r="A52" s="39">
        <v>1754040108</v>
      </c>
      <c r="B52" s="40" t="s">
        <v>579</v>
      </c>
      <c r="C52" s="40" t="s">
        <v>580</v>
      </c>
      <c r="D52" s="40" t="s">
        <v>581</v>
      </c>
      <c r="E52" s="40" t="s">
        <v>582</v>
      </c>
      <c r="F52" s="13" t="s">
        <v>968</v>
      </c>
      <c r="G52" s="13"/>
      <c r="H52" s="13" t="b">
        <f t="shared" si="0"/>
        <v>0</v>
      </c>
    </row>
    <row r="53" spans="1:8" ht="93">
      <c r="A53" s="39">
        <v>1754040197</v>
      </c>
      <c r="B53" s="40" t="s">
        <v>779</v>
      </c>
      <c r="C53" s="40" t="s">
        <v>780</v>
      </c>
      <c r="D53" s="40" t="s">
        <v>781</v>
      </c>
      <c r="E53" s="40" t="s">
        <v>782</v>
      </c>
      <c r="F53" s="13" t="s">
        <v>1032</v>
      </c>
      <c r="G53" s="13"/>
      <c r="H53" s="13" t="b">
        <f t="shared" si="0"/>
        <v>0</v>
      </c>
    </row>
    <row r="54" spans="1:8" ht="93">
      <c r="A54" s="39">
        <v>1754040235</v>
      </c>
      <c r="B54" s="40" t="s">
        <v>544</v>
      </c>
      <c r="C54" s="40" t="s">
        <v>342</v>
      </c>
      <c r="D54" s="40" t="s">
        <v>545</v>
      </c>
      <c r="E54" s="40" t="s">
        <v>546</v>
      </c>
      <c r="F54" s="13" t="s">
        <v>956</v>
      </c>
      <c r="G54" s="13"/>
      <c r="H54" s="13" t="b">
        <f t="shared" si="0"/>
        <v>0</v>
      </c>
    </row>
    <row r="55" spans="1:8" ht="66">
      <c r="A55" s="39">
        <v>1754040206</v>
      </c>
      <c r="B55" s="40" t="s">
        <v>783</v>
      </c>
      <c r="C55" s="40" t="s">
        <v>784</v>
      </c>
      <c r="D55" s="40" t="s">
        <v>785</v>
      </c>
      <c r="E55" s="40" t="s">
        <v>786</v>
      </c>
      <c r="F55" s="13" t="s">
        <v>1033</v>
      </c>
      <c r="G55" s="13"/>
      <c r="H55" s="13" t="b">
        <f t="shared" si="0"/>
        <v>0</v>
      </c>
    </row>
    <row r="56" spans="1:8" ht="53.25">
      <c r="A56" s="39">
        <v>1754040214</v>
      </c>
      <c r="B56" s="40" t="s">
        <v>388</v>
      </c>
      <c r="C56" s="40" t="s">
        <v>378</v>
      </c>
      <c r="D56" s="40" t="s">
        <v>119</v>
      </c>
      <c r="E56" s="40" t="s">
        <v>389</v>
      </c>
      <c r="F56" s="13" t="s">
        <v>907</v>
      </c>
      <c r="G56" s="13"/>
      <c r="H56" s="13" t="b">
        <f t="shared" si="0"/>
        <v>0</v>
      </c>
    </row>
    <row r="57" spans="1:8" ht="53.25">
      <c r="A57" s="39">
        <v>1754040091</v>
      </c>
      <c r="B57" s="40" t="s">
        <v>615</v>
      </c>
      <c r="C57" s="40" t="s">
        <v>616</v>
      </c>
      <c r="D57" s="40" t="s">
        <v>119</v>
      </c>
      <c r="E57" s="40" t="s">
        <v>617</v>
      </c>
      <c r="F57" s="13" t="s">
        <v>979</v>
      </c>
      <c r="G57" s="13"/>
      <c r="H57" s="13" t="b">
        <f t="shared" si="0"/>
        <v>0</v>
      </c>
    </row>
    <row r="58" spans="1:8" ht="53.25">
      <c r="A58" s="39">
        <v>1754040114</v>
      </c>
      <c r="B58" s="40" t="s">
        <v>635</v>
      </c>
      <c r="C58" s="41">
        <v>36381</v>
      </c>
      <c r="D58" s="40" t="s">
        <v>121</v>
      </c>
      <c r="E58" s="40" t="s">
        <v>636</v>
      </c>
      <c r="F58" s="13" t="s">
        <v>985</v>
      </c>
      <c r="G58" s="13"/>
      <c r="H58" s="13" t="b">
        <f t="shared" si="0"/>
        <v>0</v>
      </c>
    </row>
    <row r="59" spans="1:8" ht="39.75">
      <c r="A59" s="39">
        <v>1554040213</v>
      </c>
      <c r="B59" s="40" t="s">
        <v>408</v>
      </c>
      <c r="C59" s="41">
        <v>35066</v>
      </c>
      <c r="D59" s="40" t="s">
        <v>409</v>
      </c>
      <c r="E59" s="40" t="s">
        <v>410</v>
      </c>
      <c r="F59" s="13" t="s">
        <v>913</v>
      </c>
      <c r="G59" s="13"/>
      <c r="H59" s="13" t="b">
        <f t="shared" si="0"/>
        <v>0</v>
      </c>
    </row>
    <row r="60" spans="1:8" ht="53.25">
      <c r="A60" s="39">
        <v>1754040164</v>
      </c>
      <c r="B60" s="40" t="s">
        <v>455</v>
      </c>
      <c r="C60" s="40" t="s">
        <v>456</v>
      </c>
      <c r="D60" s="40" t="s">
        <v>457</v>
      </c>
      <c r="E60" s="40" t="s">
        <v>458</v>
      </c>
      <c r="F60" s="13" t="s">
        <v>927</v>
      </c>
      <c r="G60" s="13"/>
      <c r="H60" s="13" t="b">
        <f t="shared" si="0"/>
        <v>0</v>
      </c>
    </row>
    <row r="61" spans="1:8" ht="66">
      <c r="A61" s="39">
        <v>1754040172</v>
      </c>
      <c r="B61" s="40" t="s">
        <v>791</v>
      </c>
      <c r="C61" s="40" t="s">
        <v>792</v>
      </c>
      <c r="D61" s="40" t="s">
        <v>793</v>
      </c>
      <c r="E61" s="40" t="s">
        <v>794</v>
      </c>
      <c r="F61" s="13" t="s">
        <v>1035</v>
      </c>
      <c r="G61" s="13"/>
      <c r="H61" s="13" t="b">
        <f t="shared" si="0"/>
        <v>0</v>
      </c>
    </row>
    <row r="62" spans="1:8" ht="93">
      <c r="A62" s="39">
        <v>1754040157</v>
      </c>
      <c r="B62" s="40" t="s">
        <v>809</v>
      </c>
      <c r="C62" s="40" t="s">
        <v>810</v>
      </c>
      <c r="D62" s="40" t="s">
        <v>371</v>
      </c>
      <c r="E62" s="40" t="s">
        <v>811</v>
      </c>
      <c r="F62" s="13" t="s">
        <v>1040</v>
      </c>
      <c r="G62" s="13"/>
      <c r="H62" s="13" t="b">
        <f t="shared" si="0"/>
        <v>0</v>
      </c>
    </row>
    <row r="63" spans="1:8" ht="27">
      <c r="A63" s="39">
        <v>1754100042</v>
      </c>
      <c r="B63" s="40" t="s">
        <v>556</v>
      </c>
      <c r="C63" s="40" t="s">
        <v>471</v>
      </c>
      <c r="D63" s="40" t="s">
        <v>87</v>
      </c>
      <c r="E63" s="40" t="s">
        <v>557</v>
      </c>
      <c r="F63" s="13" t="s">
        <v>960</v>
      </c>
      <c r="G63" s="13"/>
      <c r="H63" s="13" t="b">
        <f t="shared" si="0"/>
        <v>0</v>
      </c>
    </row>
    <row r="64" spans="1:8" ht="66">
      <c r="A64" s="39">
        <v>1754040189</v>
      </c>
      <c r="B64" s="40" t="s">
        <v>575</v>
      </c>
      <c r="C64" s="40" t="s">
        <v>576</v>
      </c>
      <c r="D64" s="40" t="s">
        <v>577</v>
      </c>
      <c r="E64" s="40" t="s">
        <v>578</v>
      </c>
      <c r="F64" s="13" t="s">
        <v>967</v>
      </c>
      <c r="G64" s="13"/>
      <c r="H64" s="13" t="b">
        <f aca="true" t="shared" si="1" ref="H64:H125">B64=B65</f>
        <v>1</v>
      </c>
    </row>
    <row r="65" spans="1:8" ht="66">
      <c r="A65" s="39">
        <v>1754040189</v>
      </c>
      <c r="B65" s="40" t="s">
        <v>575</v>
      </c>
      <c r="C65" s="40" t="s">
        <v>576</v>
      </c>
      <c r="D65" s="40" t="s">
        <v>577</v>
      </c>
      <c r="E65" s="40" t="s">
        <v>578</v>
      </c>
      <c r="F65" s="13" t="s">
        <v>967</v>
      </c>
      <c r="G65" s="13"/>
      <c r="H65" s="13" t="b">
        <f t="shared" si="1"/>
        <v>0</v>
      </c>
    </row>
    <row r="66" spans="1:8" ht="53.25">
      <c r="A66" s="39">
        <v>1754040152</v>
      </c>
      <c r="B66" s="40" t="s">
        <v>398</v>
      </c>
      <c r="C66" s="40" t="s">
        <v>399</v>
      </c>
      <c r="D66" s="40" t="s">
        <v>123</v>
      </c>
      <c r="E66" s="40" t="s">
        <v>400</v>
      </c>
      <c r="F66" s="13" t="s">
        <v>910</v>
      </c>
      <c r="G66" s="13"/>
      <c r="H66" s="13" t="b">
        <f t="shared" si="1"/>
        <v>0</v>
      </c>
    </row>
    <row r="67" spans="1:8" ht="53.25">
      <c r="A67" s="39">
        <v>1754040121</v>
      </c>
      <c r="B67" s="40" t="s">
        <v>831</v>
      </c>
      <c r="C67" s="41">
        <v>36254</v>
      </c>
      <c r="D67" s="40" t="s">
        <v>119</v>
      </c>
      <c r="E67" s="40" t="s">
        <v>832</v>
      </c>
      <c r="F67" s="13" t="s">
        <v>1047</v>
      </c>
      <c r="G67" s="13"/>
      <c r="H67" s="13" t="b">
        <f t="shared" si="1"/>
        <v>0</v>
      </c>
    </row>
    <row r="68" spans="1:8" ht="39.75">
      <c r="A68" s="39">
        <v>1754040051</v>
      </c>
      <c r="B68" s="40" t="s">
        <v>605</v>
      </c>
      <c r="C68" s="41">
        <v>36352</v>
      </c>
      <c r="D68" s="40" t="s">
        <v>130</v>
      </c>
      <c r="E68" s="40" t="s">
        <v>606</v>
      </c>
      <c r="F68" s="13" t="s">
        <v>976</v>
      </c>
      <c r="G68" s="13"/>
      <c r="H68" s="13" t="b">
        <f t="shared" si="1"/>
        <v>0</v>
      </c>
    </row>
    <row r="69" spans="1:8" ht="105.75">
      <c r="A69" s="39">
        <v>1754100030</v>
      </c>
      <c r="B69" s="40" t="s">
        <v>463</v>
      </c>
      <c r="C69" s="40" t="s">
        <v>464</v>
      </c>
      <c r="D69" s="40" t="s">
        <v>465</v>
      </c>
      <c r="E69" s="40" t="s">
        <v>466</v>
      </c>
      <c r="F69" s="13" t="s">
        <v>929</v>
      </c>
      <c r="G69" s="13"/>
      <c r="H69" s="13" t="b">
        <f t="shared" si="1"/>
        <v>0</v>
      </c>
    </row>
    <row r="70" spans="1:8" ht="39.75">
      <c r="A70" s="39">
        <v>1754100002</v>
      </c>
      <c r="B70" s="40" t="s">
        <v>553</v>
      </c>
      <c r="C70" s="41">
        <v>36323</v>
      </c>
      <c r="D70" s="40" t="s">
        <v>554</v>
      </c>
      <c r="E70" s="40" t="s">
        <v>555</v>
      </c>
      <c r="F70" s="13" t="s">
        <v>959</v>
      </c>
      <c r="G70" s="13"/>
      <c r="H70" s="13" t="b">
        <f t="shared" si="1"/>
        <v>0</v>
      </c>
    </row>
    <row r="71" spans="1:8" ht="66">
      <c r="A71" s="39">
        <v>1754040127</v>
      </c>
      <c r="B71" s="40" t="s">
        <v>618</v>
      </c>
      <c r="C71" s="41">
        <v>36415</v>
      </c>
      <c r="D71" s="40" t="s">
        <v>468</v>
      </c>
      <c r="E71" s="40" t="s">
        <v>619</v>
      </c>
      <c r="F71" s="13" t="s">
        <v>980</v>
      </c>
      <c r="G71" s="13"/>
      <c r="H71" s="13" t="b">
        <f t="shared" si="1"/>
        <v>0</v>
      </c>
    </row>
    <row r="72" spans="1:8" ht="145.5">
      <c r="A72" s="39">
        <v>1754040006</v>
      </c>
      <c r="B72" s="40" t="s">
        <v>710</v>
      </c>
      <c r="C72" s="41">
        <v>36384</v>
      </c>
      <c r="D72" s="40" t="s">
        <v>711</v>
      </c>
      <c r="E72" s="40" t="s">
        <v>712</v>
      </c>
      <c r="F72" s="13" t="s">
        <v>1010</v>
      </c>
      <c r="G72" s="13"/>
      <c r="H72" s="13" t="b">
        <f t="shared" si="1"/>
        <v>0</v>
      </c>
    </row>
    <row r="73" spans="1:8" ht="66">
      <c r="A73" s="39">
        <v>1754040027</v>
      </c>
      <c r="B73" s="40" t="s">
        <v>413</v>
      </c>
      <c r="C73" s="40" t="s">
        <v>414</v>
      </c>
      <c r="D73" s="40" t="s">
        <v>129</v>
      </c>
      <c r="E73" s="40" t="s">
        <v>415</v>
      </c>
      <c r="F73" s="13" t="s">
        <v>915</v>
      </c>
      <c r="G73" s="13"/>
      <c r="H73" s="13" t="b">
        <f t="shared" si="1"/>
        <v>0</v>
      </c>
    </row>
    <row r="74" spans="1:8" ht="93">
      <c r="A74" s="39">
        <v>1754040239</v>
      </c>
      <c r="B74" s="40" t="s">
        <v>612</v>
      </c>
      <c r="C74" s="41">
        <v>36465</v>
      </c>
      <c r="D74" s="40" t="s">
        <v>613</v>
      </c>
      <c r="E74" s="40" t="s">
        <v>614</v>
      </c>
      <c r="F74" s="13" t="s">
        <v>978</v>
      </c>
      <c r="G74" s="13"/>
      <c r="H74" s="13" t="b">
        <f t="shared" si="1"/>
        <v>0</v>
      </c>
    </row>
    <row r="75" spans="1:8" ht="39.75">
      <c r="A75" s="39">
        <v>1754040045</v>
      </c>
      <c r="B75" s="40" t="s">
        <v>686</v>
      </c>
      <c r="C75" s="40" t="s">
        <v>353</v>
      </c>
      <c r="D75" s="40" t="s">
        <v>687</v>
      </c>
      <c r="E75" s="40" t="s">
        <v>688</v>
      </c>
      <c r="F75" s="13" t="s">
        <v>1001</v>
      </c>
      <c r="G75" s="13"/>
      <c r="H75" s="13" t="b">
        <f t="shared" si="1"/>
        <v>0</v>
      </c>
    </row>
    <row r="76" spans="1:8" ht="53.25">
      <c r="A76" s="39">
        <v>1654040533</v>
      </c>
      <c r="B76" s="40" t="s">
        <v>519</v>
      </c>
      <c r="C76" s="41">
        <v>36100</v>
      </c>
      <c r="D76" s="40" t="s">
        <v>126</v>
      </c>
      <c r="E76" s="40" t="s">
        <v>520</v>
      </c>
      <c r="F76" s="13" t="s">
        <v>946</v>
      </c>
      <c r="G76" s="13"/>
      <c r="H76" s="13" t="b">
        <f t="shared" si="1"/>
        <v>0</v>
      </c>
    </row>
    <row r="77" spans="1:8" ht="39.75">
      <c r="A77" s="39">
        <v>1754100040</v>
      </c>
      <c r="B77" s="40" t="s">
        <v>493</v>
      </c>
      <c r="C77" s="40" t="s">
        <v>494</v>
      </c>
      <c r="D77" s="40" t="s">
        <v>495</v>
      </c>
      <c r="E77" s="40" t="s">
        <v>496</v>
      </c>
      <c r="F77" s="13" t="s">
        <v>938</v>
      </c>
      <c r="G77" s="13"/>
      <c r="H77" s="13" t="b">
        <f t="shared" si="1"/>
        <v>0</v>
      </c>
    </row>
    <row r="78" spans="1:8" ht="39.75">
      <c r="A78" s="39">
        <v>1754040184</v>
      </c>
      <c r="B78" s="40" t="s">
        <v>833</v>
      </c>
      <c r="C78" s="40" t="s">
        <v>834</v>
      </c>
      <c r="D78" s="40" t="s">
        <v>125</v>
      </c>
      <c r="E78" s="40" t="s">
        <v>835</v>
      </c>
      <c r="F78" s="13" t="s">
        <v>1048</v>
      </c>
      <c r="G78" s="13"/>
      <c r="H78" s="13" t="b">
        <f t="shared" si="1"/>
        <v>0</v>
      </c>
    </row>
    <row r="79" spans="1:8" ht="66">
      <c r="A79" s="39">
        <v>1754040140</v>
      </c>
      <c r="B79" s="40" t="s">
        <v>659</v>
      </c>
      <c r="C79" s="40" t="s">
        <v>660</v>
      </c>
      <c r="D79" s="40" t="s">
        <v>468</v>
      </c>
      <c r="E79" s="40" t="s">
        <v>661</v>
      </c>
      <c r="F79" s="13" t="s">
        <v>993</v>
      </c>
      <c r="G79" s="13"/>
      <c r="H79" s="13" t="b">
        <f t="shared" si="1"/>
        <v>0</v>
      </c>
    </row>
    <row r="80" spans="1:8" ht="39.75">
      <c r="A80" s="39">
        <v>1754100056</v>
      </c>
      <c r="B80" s="40" t="s">
        <v>795</v>
      </c>
      <c r="C80" s="41">
        <v>36282</v>
      </c>
      <c r="D80" s="40" t="s">
        <v>796</v>
      </c>
      <c r="E80" s="40" t="s">
        <v>797</v>
      </c>
      <c r="F80" s="13" t="s">
        <v>1036</v>
      </c>
      <c r="G80" s="13"/>
      <c r="H80" s="13" t="b">
        <f t="shared" si="1"/>
        <v>0</v>
      </c>
    </row>
    <row r="81" spans="1:8" ht="39.75">
      <c r="A81" s="39">
        <v>1754040024</v>
      </c>
      <c r="B81" s="40" t="s">
        <v>861</v>
      </c>
      <c r="C81" s="40" t="s">
        <v>862</v>
      </c>
      <c r="D81" s="40" t="s">
        <v>863</v>
      </c>
      <c r="E81" s="40" t="s">
        <v>864</v>
      </c>
      <c r="F81" s="13" t="s">
        <v>1056</v>
      </c>
      <c r="G81" s="13"/>
      <c r="H81" s="13" t="b">
        <f t="shared" si="1"/>
        <v>0</v>
      </c>
    </row>
    <row r="82" spans="1:8" ht="27">
      <c r="A82" s="39">
        <v>1754040133</v>
      </c>
      <c r="B82" s="40" t="s">
        <v>857</v>
      </c>
      <c r="C82" s="40" t="s">
        <v>858</v>
      </c>
      <c r="D82" s="40" t="s">
        <v>859</v>
      </c>
      <c r="E82" s="40" t="s">
        <v>860</v>
      </c>
      <c r="F82" s="13" t="s">
        <v>1055</v>
      </c>
      <c r="G82" s="13"/>
      <c r="H82" s="13" t="b">
        <f t="shared" si="1"/>
        <v>0</v>
      </c>
    </row>
    <row r="83" spans="1:8" ht="66">
      <c r="A83" s="39">
        <v>1754040032</v>
      </c>
      <c r="B83" s="40" t="s">
        <v>735</v>
      </c>
      <c r="C83" s="41">
        <v>36252</v>
      </c>
      <c r="D83" s="40" t="s">
        <v>129</v>
      </c>
      <c r="E83" s="40" t="s">
        <v>736</v>
      </c>
      <c r="F83" s="13" t="s">
        <v>1018</v>
      </c>
      <c r="G83" s="13"/>
      <c r="H83" s="13" t="b">
        <f t="shared" si="1"/>
        <v>0</v>
      </c>
    </row>
    <row r="84" spans="1:8" ht="39.75">
      <c r="A84" s="39">
        <v>1754040083</v>
      </c>
      <c r="B84" s="40" t="s">
        <v>356</v>
      </c>
      <c r="C84" s="40" t="s">
        <v>357</v>
      </c>
      <c r="D84" s="40" t="s">
        <v>358</v>
      </c>
      <c r="E84" s="40" t="s">
        <v>359</v>
      </c>
      <c r="F84" s="13" t="s">
        <v>898</v>
      </c>
      <c r="G84" s="13"/>
      <c r="H84" s="13" t="b">
        <f t="shared" si="1"/>
        <v>0</v>
      </c>
    </row>
    <row r="85" spans="1:8" ht="39.75">
      <c r="A85" s="39">
        <v>1754100048</v>
      </c>
      <c r="B85" s="40" t="s">
        <v>889</v>
      </c>
      <c r="C85" s="40" t="s">
        <v>890</v>
      </c>
      <c r="D85" s="40" t="s">
        <v>891</v>
      </c>
      <c r="E85" s="40" t="s">
        <v>892</v>
      </c>
      <c r="F85" s="13" t="s">
        <v>1064</v>
      </c>
      <c r="G85" s="13"/>
      <c r="H85" s="13" t="b">
        <f t="shared" si="1"/>
        <v>0</v>
      </c>
    </row>
    <row r="86" spans="1:8" ht="53.25">
      <c r="A86" s="39">
        <v>1754040236</v>
      </c>
      <c r="B86" s="40" t="s">
        <v>814</v>
      </c>
      <c r="C86" s="40" t="s">
        <v>815</v>
      </c>
      <c r="D86" s="40" t="s">
        <v>816</v>
      </c>
      <c r="E86" s="40" t="s">
        <v>817</v>
      </c>
      <c r="F86" s="13" t="s">
        <v>1042</v>
      </c>
      <c r="G86" s="13"/>
      <c r="H86" s="13" t="b">
        <f t="shared" si="1"/>
        <v>0</v>
      </c>
    </row>
    <row r="87" spans="1:8" ht="39.75">
      <c r="A87" s="39">
        <v>1754040028</v>
      </c>
      <c r="B87" s="40" t="s">
        <v>637</v>
      </c>
      <c r="C87" s="40" t="s">
        <v>638</v>
      </c>
      <c r="D87" s="40" t="s">
        <v>639</v>
      </c>
      <c r="E87" s="40" t="s">
        <v>640</v>
      </c>
      <c r="F87" s="13" t="s">
        <v>986</v>
      </c>
      <c r="G87" s="13"/>
      <c r="H87" s="13" t="b">
        <f t="shared" si="1"/>
        <v>0</v>
      </c>
    </row>
    <row r="88" spans="1:8" ht="93">
      <c r="A88" s="39">
        <v>1754100073</v>
      </c>
      <c r="B88" s="40" t="s">
        <v>844</v>
      </c>
      <c r="C88" s="40" t="s">
        <v>845</v>
      </c>
      <c r="D88" s="40" t="s">
        <v>846</v>
      </c>
      <c r="E88" s="40" t="s">
        <v>847</v>
      </c>
      <c r="F88" s="13" t="s">
        <v>1051</v>
      </c>
      <c r="G88" s="13"/>
      <c r="H88" s="13" t="b">
        <f t="shared" si="1"/>
        <v>0</v>
      </c>
    </row>
    <row r="89" spans="1:8" ht="39.75">
      <c r="A89" s="39">
        <v>1754100037</v>
      </c>
      <c r="B89" s="40" t="s">
        <v>558</v>
      </c>
      <c r="C89" s="41">
        <v>36292</v>
      </c>
      <c r="D89" s="40" t="s">
        <v>87</v>
      </c>
      <c r="E89" s="40" t="s">
        <v>559</v>
      </c>
      <c r="F89" s="13" t="s">
        <v>961</v>
      </c>
      <c r="G89" s="13"/>
      <c r="H89" s="13" t="b">
        <f t="shared" si="1"/>
        <v>0</v>
      </c>
    </row>
    <row r="90" spans="1:8" ht="39.75">
      <c r="A90" s="39">
        <v>1754100034</v>
      </c>
      <c r="B90" s="40" t="s">
        <v>627</v>
      </c>
      <c r="C90" s="40" t="s">
        <v>628</v>
      </c>
      <c r="D90" s="40" t="s">
        <v>629</v>
      </c>
      <c r="E90" s="40" t="s">
        <v>630</v>
      </c>
      <c r="F90" s="13" t="s">
        <v>983</v>
      </c>
      <c r="G90" s="13"/>
      <c r="H90" s="13" t="b">
        <f t="shared" si="1"/>
        <v>0</v>
      </c>
    </row>
    <row r="91" spans="1:8" ht="39.75">
      <c r="A91" s="39">
        <v>1754040220</v>
      </c>
      <c r="B91" s="40" t="s">
        <v>802</v>
      </c>
      <c r="C91" s="41">
        <v>36195</v>
      </c>
      <c r="D91" s="40" t="s">
        <v>803</v>
      </c>
      <c r="E91" s="40" t="s">
        <v>804</v>
      </c>
      <c r="F91" s="13" t="s">
        <v>1038</v>
      </c>
      <c r="G91" s="13"/>
      <c r="H91" s="13" t="b">
        <f t="shared" si="1"/>
        <v>0</v>
      </c>
    </row>
    <row r="92" spans="1:8" ht="53.25">
      <c r="A92" s="39">
        <v>1754040072</v>
      </c>
      <c r="B92" s="40" t="s">
        <v>732</v>
      </c>
      <c r="C92" s="40" t="s">
        <v>733</v>
      </c>
      <c r="D92" s="40" t="s">
        <v>119</v>
      </c>
      <c r="E92" s="40" t="s">
        <v>734</v>
      </c>
      <c r="F92" s="13" t="s">
        <v>1017</v>
      </c>
      <c r="G92" s="13"/>
      <c r="H92" s="13" t="b">
        <f t="shared" si="1"/>
        <v>0</v>
      </c>
    </row>
    <row r="93" spans="1:8" ht="53.25">
      <c r="A93" s="39">
        <v>1754040115</v>
      </c>
      <c r="B93" s="40" t="s">
        <v>767</v>
      </c>
      <c r="C93" s="40" t="s">
        <v>768</v>
      </c>
      <c r="D93" s="40" t="s">
        <v>119</v>
      </c>
      <c r="E93" s="40" t="s">
        <v>769</v>
      </c>
      <c r="F93" s="13" t="s">
        <v>1028</v>
      </c>
      <c r="G93" s="13"/>
      <c r="H93" s="13" t="b">
        <f t="shared" si="1"/>
        <v>0</v>
      </c>
    </row>
    <row r="94" spans="1:8" ht="39.75">
      <c r="A94" s="39">
        <v>1754040142</v>
      </c>
      <c r="B94" s="40" t="s">
        <v>377</v>
      </c>
      <c r="C94" s="40" t="s">
        <v>378</v>
      </c>
      <c r="D94" s="40" t="s">
        <v>379</v>
      </c>
      <c r="E94" s="40" t="s">
        <v>380</v>
      </c>
      <c r="F94" s="13" t="s">
        <v>904</v>
      </c>
      <c r="G94" s="13"/>
      <c r="H94" s="13" t="b">
        <f t="shared" si="1"/>
        <v>0</v>
      </c>
    </row>
    <row r="95" spans="1:8" ht="66">
      <c r="A95" s="39">
        <v>1754040215</v>
      </c>
      <c r="B95" s="40" t="s">
        <v>603</v>
      </c>
      <c r="C95" s="40">
        <v>8101999</v>
      </c>
      <c r="D95" s="40" t="s">
        <v>361</v>
      </c>
      <c r="E95" s="40" t="s">
        <v>604</v>
      </c>
      <c r="F95" s="13" t="s">
        <v>975</v>
      </c>
      <c r="G95" s="13"/>
      <c r="H95" s="13" t="b">
        <f t="shared" si="1"/>
        <v>0</v>
      </c>
    </row>
    <row r="96" spans="1:8" ht="66">
      <c r="A96" s="39">
        <v>1754040068</v>
      </c>
      <c r="B96" s="40" t="s">
        <v>669</v>
      </c>
      <c r="C96" s="40" t="s">
        <v>670</v>
      </c>
      <c r="D96" s="40" t="s">
        <v>671</v>
      </c>
      <c r="E96" s="40" t="s">
        <v>672</v>
      </c>
      <c r="F96" s="13" t="s">
        <v>996</v>
      </c>
      <c r="G96" s="13"/>
      <c r="H96" s="13" t="b">
        <f t="shared" si="1"/>
        <v>0</v>
      </c>
    </row>
    <row r="97" spans="1:8" ht="53.25">
      <c r="A97" s="39">
        <v>1754040228</v>
      </c>
      <c r="B97" s="40" t="s">
        <v>647</v>
      </c>
      <c r="C97" s="40" t="s">
        <v>648</v>
      </c>
      <c r="D97" s="40" t="s">
        <v>649</v>
      </c>
      <c r="E97" s="40" t="s">
        <v>650</v>
      </c>
      <c r="F97" s="13" t="s">
        <v>989</v>
      </c>
      <c r="G97" s="13"/>
      <c r="H97" s="13" t="b">
        <f t="shared" si="1"/>
        <v>0</v>
      </c>
    </row>
    <row r="98" spans="1:8" ht="39.75">
      <c r="A98" s="39">
        <v>1754040229</v>
      </c>
      <c r="B98" s="40" t="s">
        <v>702</v>
      </c>
      <c r="C98" s="40" t="s">
        <v>703</v>
      </c>
      <c r="D98" s="40" t="s">
        <v>125</v>
      </c>
      <c r="E98" s="40" t="s">
        <v>704</v>
      </c>
      <c r="F98" s="13" t="s">
        <v>1007</v>
      </c>
      <c r="G98" s="13"/>
      <c r="H98" s="13" t="b">
        <f t="shared" si="1"/>
        <v>0</v>
      </c>
    </row>
    <row r="99" spans="1:8" ht="79.5">
      <c r="A99" s="39">
        <v>1654040165</v>
      </c>
      <c r="B99" s="40" t="s">
        <v>873</v>
      </c>
      <c r="C99" s="40" t="s">
        <v>874</v>
      </c>
      <c r="D99" s="40" t="s">
        <v>875</v>
      </c>
      <c r="E99" s="40" t="s">
        <v>876</v>
      </c>
      <c r="F99" s="13" t="s">
        <v>1059</v>
      </c>
      <c r="G99" s="13"/>
      <c r="H99" s="13" t="b">
        <f t="shared" si="1"/>
        <v>0</v>
      </c>
    </row>
    <row r="100" spans="1:8" ht="39.75">
      <c r="A100" s="39">
        <v>1754100053</v>
      </c>
      <c r="B100" s="40" t="s">
        <v>836</v>
      </c>
      <c r="C100" s="41">
        <v>36288</v>
      </c>
      <c r="D100" s="40" t="s">
        <v>880</v>
      </c>
      <c r="E100" s="40" t="s">
        <v>881</v>
      </c>
      <c r="F100" s="13" t="s">
        <v>1061</v>
      </c>
      <c r="G100" s="13"/>
      <c r="H100" s="13" t="b">
        <f t="shared" si="1"/>
        <v>0</v>
      </c>
    </row>
    <row r="101" spans="1:8" ht="79.5">
      <c r="A101" s="39">
        <v>1754040116</v>
      </c>
      <c r="B101" s="40" t="s">
        <v>366</v>
      </c>
      <c r="C101" s="41">
        <v>36379</v>
      </c>
      <c r="D101" s="40" t="s">
        <v>367</v>
      </c>
      <c r="E101" s="40" t="s">
        <v>368</v>
      </c>
      <c r="F101" s="13" t="s">
        <v>901</v>
      </c>
      <c r="G101" s="13"/>
      <c r="H101" s="13" t="b">
        <f t="shared" si="1"/>
        <v>0</v>
      </c>
    </row>
    <row r="102" spans="1:8" ht="39.75">
      <c r="A102" s="39">
        <v>1754100058</v>
      </c>
      <c r="B102" s="40" t="s">
        <v>679</v>
      </c>
      <c r="C102" s="40" t="s">
        <v>680</v>
      </c>
      <c r="D102" s="40" t="s">
        <v>681</v>
      </c>
      <c r="E102" s="40" t="s">
        <v>682</v>
      </c>
      <c r="F102" s="13" t="s">
        <v>999</v>
      </c>
      <c r="G102" s="13"/>
      <c r="H102" s="13" t="b">
        <f t="shared" si="1"/>
        <v>0</v>
      </c>
    </row>
    <row r="103" spans="1:8" ht="39.75">
      <c r="A103" s="39">
        <v>1754100057</v>
      </c>
      <c r="B103" s="40" t="s">
        <v>77</v>
      </c>
      <c r="C103" s="41">
        <v>36346</v>
      </c>
      <c r="D103" s="40" t="s">
        <v>491</v>
      </c>
      <c r="E103" s="40" t="s">
        <v>713</v>
      </c>
      <c r="F103" s="13" t="s">
        <v>1011</v>
      </c>
      <c r="G103" s="13"/>
      <c r="H103" s="13" t="b">
        <f t="shared" si="1"/>
        <v>0</v>
      </c>
    </row>
    <row r="104" spans="1:8" ht="39.75">
      <c r="A104" s="39">
        <v>1754100020</v>
      </c>
      <c r="B104" s="40" t="s">
        <v>676</v>
      </c>
      <c r="C104" s="40" t="s">
        <v>431</v>
      </c>
      <c r="D104" s="40" t="s">
        <v>677</v>
      </c>
      <c r="E104" s="40" t="s">
        <v>678</v>
      </c>
      <c r="F104" s="13" t="s">
        <v>998</v>
      </c>
      <c r="G104" s="13"/>
      <c r="H104" s="13" t="b">
        <f t="shared" si="1"/>
        <v>0</v>
      </c>
    </row>
    <row r="105" spans="1:8" ht="39.75">
      <c r="A105" s="39">
        <v>1754100021</v>
      </c>
      <c r="B105" s="40" t="s">
        <v>770</v>
      </c>
      <c r="C105" s="40" t="s">
        <v>680</v>
      </c>
      <c r="D105" s="40" t="s">
        <v>771</v>
      </c>
      <c r="E105" s="40" t="s">
        <v>772</v>
      </c>
      <c r="F105" s="13" t="s">
        <v>1029</v>
      </c>
      <c r="G105" s="13"/>
      <c r="H105" s="13" t="b">
        <f t="shared" si="1"/>
        <v>0</v>
      </c>
    </row>
    <row r="106" spans="1:8" ht="39.75">
      <c r="A106" s="39">
        <v>1754040165</v>
      </c>
      <c r="B106" s="40" t="s">
        <v>404</v>
      </c>
      <c r="C106" s="40" t="s">
        <v>405</v>
      </c>
      <c r="D106" s="40" t="s">
        <v>406</v>
      </c>
      <c r="E106" s="40" t="s">
        <v>407</v>
      </c>
      <c r="F106" s="13" t="s">
        <v>912</v>
      </c>
      <c r="G106" s="13"/>
      <c r="H106" s="13" t="b">
        <f t="shared" si="1"/>
        <v>0</v>
      </c>
    </row>
    <row r="107" spans="1:8" ht="53.25">
      <c r="A107" s="39">
        <v>1754040230</v>
      </c>
      <c r="B107" s="40" t="s">
        <v>657</v>
      </c>
      <c r="C107" s="41">
        <v>36344</v>
      </c>
      <c r="D107" s="40" t="s">
        <v>126</v>
      </c>
      <c r="E107" s="40" t="s">
        <v>658</v>
      </c>
      <c r="F107" s="13" t="s">
        <v>992</v>
      </c>
      <c r="G107" s="13"/>
      <c r="H107" s="13" t="b">
        <f t="shared" si="1"/>
        <v>0</v>
      </c>
    </row>
    <row r="108" spans="1:8" ht="39.75">
      <c r="A108" s="39">
        <v>1754040250</v>
      </c>
      <c r="B108" s="40" t="s">
        <v>596</v>
      </c>
      <c r="C108" s="40" t="s">
        <v>597</v>
      </c>
      <c r="D108" s="40" t="s">
        <v>598</v>
      </c>
      <c r="E108" s="40" t="s">
        <v>599</v>
      </c>
      <c r="F108" s="13" t="s">
        <v>973</v>
      </c>
      <c r="G108" s="13"/>
      <c r="H108" s="13" t="b">
        <f t="shared" si="1"/>
        <v>0</v>
      </c>
    </row>
    <row r="109" spans="1:8" ht="66">
      <c r="A109" s="39">
        <v>1754040080</v>
      </c>
      <c r="B109" s="40" t="s">
        <v>529</v>
      </c>
      <c r="C109" s="41">
        <v>36434</v>
      </c>
      <c r="D109" s="40" t="s">
        <v>634</v>
      </c>
      <c r="E109" s="40" t="s">
        <v>530</v>
      </c>
      <c r="F109" s="13" t="s">
        <v>950</v>
      </c>
      <c r="G109" s="13"/>
      <c r="H109" s="13" t="b">
        <f t="shared" si="1"/>
        <v>0</v>
      </c>
    </row>
    <row r="110" spans="1:8" ht="53.25">
      <c r="A110" s="39">
        <v>1754100029</v>
      </c>
      <c r="B110" s="40" t="s">
        <v>763</v>
      </c>
      <c r="C110" s="40" t="s">
        <v>764</v>
      </c>
      <c r="D110" s="40" t="s">
        <v>765</v>
      </c>
      <c r="E110" s="40" t="s">
        <v>766</v>
      </c>
      <c r="F110" s="13" t="s">
        <v>1027</v>
      </c>
      <c r="G110" s="13"/>
      <c r="H110" s="13" t="b">
        <f t="shared" si="1"/>
        <v>0</v>
      </c>
    </row>
    <row r="111" spans="1:8" ht="79.5">
      <c r="A111" s="39">
        <v>1754100043</v>
      </c>
      <c r="B111" s="40" t="s">
        <v>695</v>
      </c>
      <c r="C111" s="40" t="s">
        <v>696</v>
      </c>
      <c r="D111" s="40" t="s">
        <v>697</v>
      </c>
      <c r="E111" s="40" t="s">
        <v>698</v>
      </c>
      <c r="F111" s="13" t="s">
        <v>1004</v>
      </c>
      <c r="G111" s="13"/>
      <c r="H111" s="13" t="b">
        <f t="shared" si="1"/>
        <v>0</v>
      </c>
    </row>
    <row r="112" spans="1:8" ht="53.25">
      <c r="A112" s="39">
        <v>1754040223</v>
      </c>
      <c r="B112" s="40" t="s">
        <v>352</v>
      </c>
      <c r="C112" s="40" t="s">
        <v>353</v>
      </c>
      <c r="D112" s="40" t="s">
        <v>354</v>
      </c>
      <c r="E112" s="40" t="s">
        <v>355</v>
      </c>
      <c r="F112" s="13" t="s">
        <v>897</v>
      </c>
      <c r="G112" s="13"/>
      <c r="H112" s="13" t="b">
        <f t="shared" si="1"/>
        <v>0</v>
      </c>
    </row>
    <row r="113" spans="1:8" ht="53.25">
      <c r="A113" s="39">
        <v>1754040207</v>
      </c>
      <c r="B113" s="40" t="s">
        <v>506</v>
      </c>
      <c r="C113" s="40" t="s">
        <v>507</v>
      </c>
      <c r="D113" s="40" t="s">
        <v>508</v>
      </c>
      <c r="E113" s="40" t="s">
        <v>509</v>
      </c>
      <c r="F113" s="13" t="s">
        <v>942</v>
      </c>
      <c r="G113" s="13"/>
      <c r="H113" s="13" t="b">
        <f t="shared" si="1"/>
        <v>0</v>
      </c>
    </row>
    <row r="114" spans="1:8" ht="27">
      <c r="A114" s="39">
        <v>1754100016</v>
      </c>
      <c r="B114" s="40" t="s">
        <v>812</v>
      </c>
      <c r="C114" s="40" t="s">
        <v>417</v>
      </c>
      <c r="D114" s="40" t="s">
        <v>677</v>
      </c>
      <c r="E114" s="40" t="s">
        <v>813</v>
      </c>
      <c r="F114" s="13" t="s">
        <v>1041</v>
      </c>
      <c r="G114" s="13"/>
      <c r="H114" s="13" t="b">
        <f t="shared" si="1"/>
        <v>0</v>
      </c>
    </row>
    <row r="115" spans="1:8" ht="39.75">
      <c r="A115" s="39">
        <v>1754100054</v>
      </c>
      <c r="B115" s="40" t="s">
        <v>550</v>
      </c>
      <c r="C115" s="41">
        <v>36162</v>
      </c>
      <c r="D115" s="40" t="s">
        <v>551</v>
      </c>
      <c r="E115" s="40" t="s">
        <v>552</v>
      </c>
      <c r="F115" s="13" t="s">
        <v>958</v>
      </c>
      <c r="G115" s="13"/>
      <c r="H115" s="13" t="b">
        <f t="shared" si="1"/>
        <v>0</v>
      </c>
    </row>
    <row r="116" spans="1:8" ht="53.25">
      <c r="A116" s="39">
        <v>1754040106</v>
      </c>
      <c r="B116" s="40" t="s">
        <v>347</v>
      </c>
      <c r="C116" s="40" t="s">
        <v>348</v>
      </c>
      <c r="D116" s="40" t="s">
        <v>119</v>
      </c>
      <c r="E116" s="40" t="s">
        <v>349</v>
      </c>
      <c r="F116" s="13" t="s">
        <v>895</v>
      </c>
      <c r="G116" s="13"/>
      <c r="H116" s="13" t="b">
        <f t="shared" si="1"/>
        <v>0</v>
      </c>
    </row>
    <row r="117" spans="1:8" ht="39.75">
      <c r="A117" s="39">
        <v>1754040016</v>
      </c>
      <c r="B117" s="40" t="s">
        <v>434</v>
      </c>
      <c r="C117" s="40" t="s">
        <v>435</v>
      </c>
      <c r="D117" s="40" t="s">
        <v>436</v>
      </c>
      <c r="E117" s="40" t="s">
        <v>437</v>
      </c>
      <c r="F117" s="13" t="s">
        <v>921</v>
      </c>
      <c r="G117" s="13"/>
      <c r="H117" s="13" t="b">
        <f t="shared" si="1"/>
        <v>0</v>
      </c>
    </row>
    <row r="118" spans="1:8" ht="53.25">
      <c r="A118" s="39">
        <v>1754100003</v>
      </c>
      <c r="B118" s="40" t="s">
        <v>593</v>
      </c>
      <c r="C118" s="41">
        <v>36314</v>
      </c>
      <c r="D118" s="40" t="s">
        <v>594</v>
      </c>
      <c r="E118" s="40" t="s">
        <v>595</v>
      </c>
      <c r="F118" s="13" t="s">
        <v>972</v>
      </c>
      <c r="G118" s="13"/>
      <c r="H118" s="13" t="b">
        <f t="shared" si="1"/>
        <v>0</v>
      </c>
    </row>
    <row r="119" spans="1:8" ht="53.25">
      <c r="A119" s="39">
        <v>1754040128</v>
      </c>
      <c r="B119" s="40" t="s">
        <v>444</v>
      </c>
      <c r="C119" s="40" t="s">
        <v>445</v>
      </c>
      <c r="D119" s="40" t="s">
        <v>119</v>
      </c>
      <c r="E119" s="40" t="s">
        <v>446</v>
      </c>
      <c r="F119" s="13" t="s">
        <v>924</v>
      </c>
      <c r="G119" s="13"/>
      <c r="H119" s="13" t="b">
        <f t="shared" si="1"/>
        <v>0</v>
      </c>
    </row>
    <row r="120" spans="1:8" ht="53.25">
      <c r="A120" s="39">
        <v>1754040086</v>
      </c>
      <c r="B120" s="40" t="s">
        <v>442</v>
      </c>
      <c r="C120" s="41">
        <v>36504</v>
      </c>
      <c r="D120" s="40" t="s">
        <v>119</v>
      </c>
      <c r="E120" s="40" t="s">
        <v>443</v>
      </c>
      <c r="F120" s="13" t="s">
        <v>923</v>
      </c>
      <c r="G120" s="13"/>
      <c r="H120" s="13" t="b">
        <f t="shared" si="1"/>
        <v>0</v>
      </c>
    </row>
    <row r="121" spans="1:8" ht="39.75">
      <c r="A121" s="39">
        <v>1754040020</v>
      </c>
      <c r="B121" s="40" t="s">
        <v>521</v>
      </c>
      <c r="C121" s="41">
        <v>36472</v>
      </c>
      <c r="D121" s="40" t="s">
        <v>522</v>
      </c>
      <c r="E121" s="40" t="s">
        <v>523</v>
      </c>
      <c r="F121" s="13" t="s">
        <v>947</v>
      </c>
      <c r="G121" s="13"/>
      <c r="H121" s="13" t="b">
        <f t="shared" si="1"/>
        <v>0</v>
      </c>
    </row>
    <row r="122" spans="1:8" ht="27">
      <c r="A122" s="39">
        <v>1754100017</v>
      </c>
      <c r="B122" s="40" t="s">
        <v>705</v>
      </c>
      <c r="C122" s="40" t="s">
        <v>342</v>
      </c>
      <c r="D122" s="40" t="s">
        <v>706</v>
      </c>
      <c r="E122" s="40" t="s">
        <v>707</v>
      </c>
      <c r="F122" s="13" t="s">
        <v>1008</v>
      </c>
      <c r="G122" s="13"/>
      <c r="H122" s="13" t="b">
        <f t="shared" si="1"/>
        <v>0</v>
      </c>
    </row>
    <row r="123" spans="1:8" ht="39.75">
      <c r="A123" s="39">
        <v>1754100011</v>
      </c>
      <c r="B123" s="40" t="s">
        <v>716</v>
      </c>
      <c r="C123" s="40" t="s">
        <v>717</v>
      </c>
      <c r="D123" s="40" t="s">
        <v>718</v>
      </c>
      <c r="E123" s="40" t="s">
        <v>719</v>
      </c>
      <c r="F123" s="13" t="s">
        <v>1012</v>
      </c>
      <c r="G123" s="13"/>
      <c r="H123" s="13" t="b">
        <f t="shared" si="1"/>
        <v>0</v>
      </c>
    </row>
    <row r="124" spans="1:8" ht="39.75">
      <c r="A124" s="39">
        <v>1754040074</v>
      </c>
      <c r="B124" s="40" t="s">
        <v>438</v>
      </c>
      <c r="C124" s="40" t="s">
        <v>439</v>
      </c>
      <c r="D124" s="40" t="s">
        <v>440</v>
      </c>
      <c r="E124" s="40" t="s">
        <v>441</v>
      </c>
      <c r="F124" s="13" t="s">
        <v>922</v>
      </c>
      <c r="G124" s="13"/>
      <c r="H124" s="13" t="b">
        <f t="shared" si="1"/>
        <v>0</v>
      </c>
    </row>
    <row r="125" spans="1:8" ht="53.25">
      <c r="A125" s="39">
        <v>1754040176</v>
      </c>
      <c r="B125" s="40" t="s">
        <v>547</v>
      </c>
      <c r="C125" s="41">
        <v>36438</v>
      </c>
      <c r="D125" s="40" t="s">
        <v>548</v>
      </c>
      <c r="E125" s="40" t="s">
        <v>549</v>
      </c>
      <c r="F125" s="13" t="s">
        <v>957</v>
      </c>
      <c r="G125" s="13"/>
      <c r="H125" s="13" t="b">
        <f t="shared" si="1"/>
        <v>0</v>
      </c>
    </row>
    <row r="126" spans="1:8" ht="39.75">
      <c r="A126" s="39">
        <v>1754040076</v>
      </c>
      <c r="B126" s="40" t="s">
        <v>641</v>
      </c>
      <c r="C126" s="41">
        <v>36200</v>
      </c>
      <c r="D126" s="40" t="s">
        <v>642</v>
      </c>
      <c r="E126" s="40" t="s">
        <v>643</v>
      </c>
      <c r="F126" s="13" t="s">
        <v>987</v>
      </c>
      <c r="G126" s="13"/>
      <c r="H126" s="13" t="b">
        <f aca="true" t="shared" si="2" ref="H126:H174">B126=B127</f>
        <v>0</v>
      </c>
    </row>
    <row r="127" spans="1:8" ht="66">
      <c r="A127" s="39">
        <v>1754040110</v>
      </c>
      <c r="B127" s="40" t="s">
        <v>499</v>
      </c>
      <c r="C127" s="40" t="s">
        <v>500</v>
      </c>
      <c r="D127" s="40" t="s">
        <v>501</v>
      </c>
      <c r="E127" s="40" t="s">
        <v>502</v>
      </c>
      <c r="F127" s="13" t="s">
        <v>940</v>
      </c>
      <c r="G127" s="13"/>
      <c r="H127" s="13" t="b">
        <f t="shared" si="2"/>
        <v>0</v>
      </c>
    </row>
    <row r="128" spans="1:8" ht="66">
      <c r="A128" s="39">
        <v>1754040191</v>
      </c>
      <c r="B128" s="40" t="s">
        <v>683</v>
      </c>
      <c r="C128" s="40" t="s">
        <v>684</v>
      </c>
      <c r="D128" s="40" t="s">
        <v>129</v>
      </c>
      <c r="E128" s="40" t="s">
        <v>685</v>
      </c>
      <c r="F128" s="13" t="s">
        <v>1000</v>
      </c>
      <c r="G128" s="13"/>
      <c r="H128" s="13" t="b">
        <f t="shared" si="2"/>
        <v>0</v>
      </c>
    </row>
    <row r="129" spans="1:8" ht="39.75">
      <c r="A129" s="39">
        <v>1754100060</v>
      </c>
      <c r="B129" s="40" t="s">
        <v>567</v>
      </c>
      <c r="C129" s="41">
        <v>36195</v>
      </c>
      <c r="D129" s="40" t="s">
        <v>87</v>
      </c>
      <c r="E129" s="40" t="s">
        <v>568</v>
      </c>
      <c r="F129" s="13" t="s">
        <v>964</v>
      </c>
      <c r="G129" s="13"/>
      <c r="H129" s="13" t="b">
        <f t="shared" si="2"/>
        <v>0</v>
      </c>
    </row>
    <row r="130" spans="1:8" ht="66">
      <c r="A130" s="39">
        <v>1754040216</v>
      </c>
      <c r="B130" s="40" t="s">
        <v>526</v>
      </c>
      <c r="C130" s="41">
        <v>35926</v>
      </c>
      <c r="D130" s="40" t="s">
        <v>527</v>
      </c>
      <c r="E130" s="40" t="s">
        <v>528</v>
      </c>
      <c r="F130" s="13" t="s">
        <v>949</v>
      </c>
      <c r="G130" s="13"/>
      <c r="H130" s="13" t="b">
        <f t="shared" si="2"/>
        <v>0</v>
      </c>
    </row>
    <row r="131" spans="1:8" ht="53.25">
      <c r="A131" s="39">
        <v>1754040251</v>
      </c>
      <c r="B131" s="40" t="s">
        <v>583</v>
      </c>
      <c r="C131" s="40" t="s">
        <v>584</v>
      </c>
      <c r="D131" s="40" t="s">
        <v>585</v>
      </c>
      <c r="E131" s="40" t="s">
        <v>586</v>
      </c>
      <c r="F131" s="13" t="s">
        <v>969</v>
      </c>
      <c r="G131" s="13"/>
      <c r="H131" s="13" t="b">
        <f t="shared" si="2"/>
        <v>0</v>
      </c>
    </row>
    <row r="132" spans="1:8" ht="132">
      <c r="A132" s="39">
        <v>1754040059</v>
      </c>
      <c r="B132" s="40" t="s">
        <v>750</v>
      </c>
      <c r="C132" s="41">
        <v>36203</v>
      </c>
      <c r="D132" s="40" t="s">
        <v>751</v>
      </c>
      <c r="E132" s="40" t="s">
        <v>752</v>
      </c>
      <c r="F132" s="13" t="s">
        <v>1023</v>
      </c>
      <c r="G132" s="13"/>
      <c r="H132" s="13" t="b">
        <f t="shared" si="2"/>
        <v>0</v>
      </c>
    </row>
    <row r="133" spans="1:8" ht="119.25">
      <c r="A133" s="39">
        <v>1754100049</v>
      </c>
      <c r="B133" s="40" t="s">
        <v>886</v>
      </c>
      <c r="C133" s="41">
        <v>36441</v>
      </c>
      <c r="D133" s="40" t="s">
        <v>887</v>
      </c>
      <c r="E133" s="40" t="s">
        <v>888</v>
      </c>
      <c r="F133" s="13" t="s">
        <v>1063</v>
      </c>
      <c r="G133" s="13"/>
      <c r="H133" s="13" t="b">
        <f t="shared" si="2"/>
        <v>0</v>
      </c>
    </row>
    <row r="134" spans="1:8" ht="53.25">
      <c r="A134" s="39">
        <v>1754040139</v>
      </c>
      <c r="B134" s="40" t="s">
        <v>727</v>
      </c>
      <c r="C134" s="41">
        <v>36192</v>
      </c>
      <c r="D134" s="40" t="s">
        <v>728</v>
      </c>
      <c r="E134" s="40" t="s">
        <v>729</v>
      </c>
      <c r="F134" s="13" t="s">
        <v>1015</v>
      </c>
      <c r="G134" s="13"/>
      <c r="H134" s="13" t="b">
        <f t="shared" si="2"/>
        <v>0</v>
      </c>
    </row>
    <row r="135" spans="1:8" ht="53.25">
      <c r="A135" s="39">
        <v>1754100061</v>
      </c>
      <c r="B135" s="40" t="s">
        <v>740</v>
      </c>
      <c r="C135" s="41">
        <v>36165</v>
      </c>
      <c r="D135" s="40" t="s">
        <v>741</v>
      </c>
      <c r="E135" s="40" t="s">
        <v>742</v>
      </c>
      <c r="F135" s="13" t="s">
        <v>1020</v>
      </c>
      <c r="G135" s="13"/>
      <c r="H135" s="13" t="b">
        <f t="shared" si="2"/>
        <v>0</v>
      </c>
    </row>
    <row r="136" spans="1:8" ht="53.25">
      <c r="A136" s="39">
        <v>1754040049</v>
      </c>
      <c r="B136" s="40" t="s">
        <v>746</v>
      </c>
      <c r="C136" s="40" t="s">
        <v>747</v>
      </c>
      <c r="D136" s="40" t="s">
        <v>748</v>
      </c>
      <c r="E136" s="40" t="s">
        <v>749</v>
      </c>
      <c r="F136" s="13" t="s">
        <v>1022</v>
      </c>
      <c r="G136" s="13"/>
      <c r="H136" s="13" t="b">
        <f t="shared" si="2"/>
        <v>0</v>
      </c>
    </row>
    <row r="137" spans="1:8" ht="27">
      <c r="A137" s="39">
        <v>1754100023</v>
      </c>
      <c r="B137" s="40" t="s">
        <v>474</v>
      </c>
      <c r="C137" s="40" t="s">
        <v>475</v>
      </c>
      <c r="D137" s="40" t="s">
        <v>85</v>
      </c>
      <c r="E137" s="40" t="s">
        <v>476</v>
      </c>
      <c r="F137" s="13" t="s">
        <v>932</v>
      </c>
      <c r="G137" s="13"/>
      <c r="H137" s="13" t="b">
        <f t="shared" si="2"/>
        <v>0</v>
      </c>
    </row>
    <row r="138" spans="1:8" ht="39.75">
      <c r="A138" s="39">
        <v>1754100068</v>
      </c>
      <c r="B138" s="40" t="s">
        <v>489</v>
      </c>
      <c r="C138" s="40" t="s">
        <v>490</v>
      </c>
      <c r="D138" s="40" t="s">
        <v>491</v>
      </c>
      <c r="E138" s="40" t="s">
        <v>492</v>
      </c>
      <c r="F138" s="13" t="s">
        <v>937</v>
      </c>
      <c r="G138" s="13"/>
      <c r="H138" s="13" t="b">
        <f t="shared" si="2"/>
        <v>0</v>
      </c>
    </row>
    <row r="139" spans="1:8" ht="53.25">
      <c r="A139" s="39">
        <v>1754040125</v>
      </c>
      <c r="B139" s="40" t="s">
        <v>514</v>
      </c>
      <c r="C139" s="41">
        <v>36377</v>
      </c>
      <c r="D139" s="40" t="s">
        <v>122</v>
      </c>
      <c r="E139" s="40" t="s">
        <v>515</v>
      </c>
      <c r="F139" s="13" t="s">
        <v>944</v>
      </c>
      <c r="G139" s="13"/>
      <c r="H139" s="13" t="b">
        <f t="shared" si="2"/>
        <v>0</v>
      </c>
    </row>
    <row r="140" spans="1:8" ht="53.25">
      <c r="A140" s="39">
        <v>1754040193</v>
      </c>
      <c r="B140" s="40" t="s">
        <v>524</v>
      </c>
      <c r="C140" s="41">
        <v>36500</v>
      </c>
      <c r="D140" s="40" t="s">
        <v>119</v>
      </c>
      <c r="E140" s="40" t="s">
        <v>525</v>
      </c>
      <c r="F140" s="13" t="s">
        <v>948</v>
      </c>
      <c r="G140" s="13"/>
      <c r="H140" s="13" t="b">
        <f t="shared" si="2"/>
        <v>0</v>
      </c>
    </row>
    <row r="141" spans="1:8" ht="27">
      <c r="A141" s="39">
        <v>1754040201</v>
      </c>
      <c r="B141" s="40" t="s">
        <v>350</v>
      </c>
      <c r="C141" s="41">
        <v>36412</v>
      </c>
      <c r="D141" s="40" t="s">
        <v>611</v>
      </c>
      <c r="E141" s="40" t="s">
        <v>351</v>
      </c>
      <c r="F141" s="13" t="s">
        <v>896</v>
      </c>
      <c r="G141" s="13"/>
      <c r="H141" s="13" t="b">
        <f t="shared" si="2"/>
        <v>0</v>
      </c>
    </row>
    <row r="142" spans="1:8" ht="53.25">
      <c r="A142" s="39">
        <v>1754040156</v>
      </c>
      <c r="B142" s="40" t="s">
        <v>390</v>
      </c>
      <c r="C142" s="40" t="s">
        <v>391</v>
      </c>
      <c r="D142" s="40" t="s">
        <v>392</v>
      </c>
      <c r="E142" s="40" t="s">
        <v>393</v>
      </c>
      <c r="F142" s="13" t="s">
        <v>908</v>
      </c>
      <c r="G142" s="13"/>
      <c r="H142" s="13" t="b">
        <f t="shared" si="2"/>
        <v>0</v>
      </c>
    </row>
    <row r="143" spans="1:8" ht="93">
      <c r="A143" s="39">
        <v>1754100041</v>
      </c>
      <c r="B143" s="40" t="s">
        <v>480</v>
      </c>
      <c r="C143" s="41">
        <v>36286</v>
      </c>
      <c r="D143" s="40" t="s">
        <v>481</v>
      </c>
      <c r="E143" s="40" t="s">
        <v>482</v>
      </c>
      <c r="F143" s="13" t="s">
        <v>934</v>
      </c>
      <c r="G143" s="13"/>
      <c r="H143" s="13" t="b">
        <f t="shared" si="2"/>
        <v>0</v>
      </c>
    </row>
    <row r="144" spans="1:8" ht="53.25">
      <c r="A144" s="39">
        <v>1754040194</v>
      </c>
      <c r="B144" s="40" t="s">
        <v>848</v>
      </c>
      <c r="C144" s="40" t="s">
        <v>849</v>
      </c>
      <c r="D144" s="40" t="s">
        <v>126</v>
      </c>
      <c r="E144" s="40" t="s">
        <v>850</v>
      </c>
      <c r="F144" s="13" t="s">
        <v>1052</v>
      </c>
      <c r="G144" s="13"/>
      <c r="H144" s="13" t="b">
        <f t="shared" si="2"/>
        <v>0</v>
      </c>
    </row>
    <row r="145" spans="1:8" ht="119.25">
      <c r="A145" s="39">
        <v>1754040009</v>
      </c>
      <c r="B145" s="40" t="s">
        <v>341</v>
      </c>
      <c r="C145" s="40" t="s">
        <v>342</v>
      </c>
      <c r="D145" s="40" t="s">
        <v>343</v>
      </c>
      <c r="E145" s="40" t="s">
        <v>344</v>
      </c>
      <c r="F145" s="13" t="s">
        <v>893</v>
      </c>
      <c r="G145" s="13"/>
      <c r="H145" s="13" t="b">
        <f t="shared" si="2"/>
        <v>0</v>
      </c>
    </row>
    <row r="146" spans="1:8" ht="53.25">
      <c r="A146" s="39">
        <v>1754040227</v>
      </c>
      <c r="B146" s="40" t="s">
        <v>851</v>
      </c>
      <c r="C146" s="41">
        <v>36443</v>
      </c>
      <c r="D146" s="40" t="s">
        <v>852</v>
      </c>
      <c r="E146" s="40" t="s">
        <v>853</v>
      </c>
      <c r="F146" s="13" t="s">
        <v>1053</v>
      </c>
      <c r="G146" s="13"/>
      <c r="H146" s="13" t="b">
        <f t="shared" si="2"/>
        <v>0</v>
      </c>
    </row>
    <row r="147" spans="1:8" ht="53.25">
      <c r="A147" s="40" t="s">
        <v>216</v>
      </c>
      <c r="B147" s="40" t="s">
        <v>673</v>
      </c>
      <c r="C147" s="40" t="s">
        <v>674</v>
      </c>
      <c r="D147" s="40" t="s">
        <v>120</v>
      </c>
      <c r="E147" s="40" t="s">
        <v>675</v>
      </c>
      <c r="F147" s="13" t="s">
        <v>997</v>
      </c>
      <c r="G147" s="13"/>
      <c r="H147" s="13" t="b">
        <f t="shared" si="2"/>
        <v>0</v>
      </c>
    </row>
    <row r="148" spans="1:8" ht="53.25">
      <c r="A148" s="39">
        <v>1754040064</v>
      </c>
      <c r="B148" s="40" t="s">
        <v>651</v>
      </c>
      <c r="C148" s="41">
        <v>36315</v>
      </c>
      <c r="D148" s="40" t="s">
        <v>354</v>
      </c>
      <c r="E148" s="40" t="s">
        <v>652</v>
      </c>
      <c r="F148" s="13" t="s">
        <v>990</v>
      </c>
      <c r="G148" s="13"/>
      <c r="H148" s="13" t="b">
        <f t="shared" si="2"/>
        <v>0</v>
      </c>
    </row>
    <row r="149" spans="1:8" ht="27">
      <c r="A149" s="39">
        <v>1654040425</v>
      </c>
      <c r="B149" s="40" t="s">
        <v>345</v>
      </c>
      <c r="C149" s="40" t="s">
        <v>346</v>
      </c>
      <c r="D149" s="40" t="s">
        <v>128</v>
      </c>
      <c r="E149" s="39">
        <v>1654040425</v>
      </c>
      <c r="F149" s="13" t="s">
        <v>894</v>
      </c>
      <c r="G149" s="13"/>
      <c r="H149" s="13" t="b">
        <f t="shared" si="2"/>
        <v>0</v>
      </c>
    </row>
    <row r="150" spans="1:8" ht="105.75">
      <c r="A150" s="39">
        <v>1754040224</v>
      </c>
      <c r="B150" s="40" t="s">
        <v>373</v>
      </c>
      <c r="C150" s="40" t="s">
        <v>374</v>
      </c>
      <c r="D150" s="40" t="s">
        <v>375</v>
      </c>
      <c r="E150" s="40" t="s">
        <v>376</v>
      </c>
      <c r="F150" s="13" t="s">
        <v>903</v>
      </c>
      <c r="G150" s="13"/>
      <c r="H150" s="13" t="b">
        <f t="shared" si="2"/>
        <v>0</v>
      </c>
    </row>
    <row r="151" spans="1:8" ht="53.25">
      <c r="A151" s="39">
        <v>1754040119</v>
      </c>
      <c r="B151" s="40" t="s">
        <v>730</v>
      </c>
      <c r="C151" s="41">
        <v>36171</v>
      </c>
      <c r="D151" s="40" t="s">
        <v>728</v>
      </c>
      <c r="E151" s="40" t="s">
        <v>731</v>
      </c>
      <c r="F151" s="13" t="s">
        <v>1016</v>
      </c>
      <c r="G151" s="13"/>
      <c r="H151" s="13" t="b">
        <f t="shared" si="2"/>
        <v>0</v>
      </c>
    </row>
    <row r="152" spans="1:8" ht="105.75">
      <c r="A152" s="39">
        <v>1754040202</v>
      </c>
      <c r="B152" s="40" t="s">
        <v>759</v>
      </c>
      <c r="C152" s="40" t="s">
        <v>760</v>
      </c>
      <c r="D152" s="40" t="s">
        <v>761</v>
      </c>
      <c r="E152" s="40" t="s">
        <v>762</v>
      </c>
      <c r="F152" s="13" t="s">
        <v>1026</v>
      </c>
      <c r="G152" s="13"/>
      <c r="H152" s="13" t="b">
        <f t="shared" si="2"/>
        <v>0</v>
      </c>
    </row>
    <row r="153" spans="1:8" ht="39.75">
      <c r="A153" s="39">
        <v>1754040102</v>
      </c>
      <c r="B153" s="40" t="s">
        <v>689</v>
      </c>
      <c r="C153" s="41">
        <v>36285</v>
      </c>
      <c r="D153" s="40" t="s">
        <v>690</v>
      </c>
      <c r="E153" s="40" t="s">
        <v>691</v>
      </c>
      <c r="F153" s="13" t="s">
        <v>1002</v>
      </c>
      <c r="G153" s="13"/>
      <c r="H153" s="13" t="b">
        <f t="shared" si="2"/>
        <v>0</v>
      </c>
    </row>
    <row r="154" spans="1:8" ht="27">
      <c r="A154" s="39">
        <v>1754100045</v>
      </c>
      <c r="B154" s="40" t="s">
        <v>700</v>
      </c>
      <c r="C154" s="40" t="s">
        <v>370</v>
      </c>
      <c r="D154" s="40" t="s">
        <v>86</v>
      </c>
      <c r="E154" s="40" t="s">
        <v>701</v>
      </c>
      <c r="F154" s="13" t="s">
        <v>1006</v>
      </c>
      <c r="G154" s="13"/>
      <c r="H154" s="13" t="b">
        <f t="shared" si="2"/>
        <v>0</v>
      </c>
    </row>
    <row r="155" spans="1:8" ht="53.25">
      <c r="A155" s="39">
        <v>1754100035</v>
      </c>
      <c r="B155" s="40" t="s">
        <v>882</v>
      </c>
      <c r="C155" s="40" t="s">
        <v>883</v>
      </c>
      <c r="D155" s="40" t="s">
        <v>884</v>
      </c>
      <c r="E155" s="40" t="s">
        <v>885</v>
      </c>
      <c r="F155" s="13" t="s">
        <v>1062</v>
      </c>
      <c r="G155" s="13"/>
      <c r="H155" s="13" t="b">
        <f t="shared" si="2"/>
        <v>0</v>
      </c>
    </row>
    <row r="156" spans="1:8" ht="39.75">
      <c r="A156" s="39">
        <v>1754100063</v>
      </c>
      <c r="B156" s="40" t="s">
        <v>805</v>
      </c>
      <c r="C156" s="40" t="s">
        <v>806</v>
      </c>
      <c r="D156" s="40" t="s">
        <v>807</v>
      </c>
      <c r="E156" s="40" t="s">
        <v>808</v>
      </c>
      <c r="F156" s="13" t="s">
        <v>1039</v>
      </c>
      <c r="G156" s="13"/>
      <c r="H156" s="13" t="b">
        <f t="shared" si="2"/>
        <v>0</v>
      </c>
    </row>
    <row r="157" spans="1:8" ht="66">
      <c r="A157" s="39">
        <v>1754040198</v>
      </c>
      <c r="B157" s="40" t="s">
        <v>467</v>
      </c>
      <c r="C157" s="41">
        <v>36224</v>
      </c>
      <c r="D157" s="40" t="s">
        <v>468</v>
      </c>
      <c r="E157" s="40" t="s">
        <v>469</v>
      </c>
      <c r="F157" s="13" t="s">
        <v>930</v>
      </c>
      <c r="G157" s="13"/>
      <c r="H157" s="13" t="b">
        <f t="shared" si="2"/>
        <v>0</v>
      </c>
    </row>
    <row r="158" spans="1:8" ht="53.25">
      <c r="A158" s="39">
        <v>1754100013</v>
      </c>
      <c r="B158" s="40" t="s">
        <v>569</v>
      </c>
      <c r="C158" s="41">
        <v>36377</v>
      </c>
      <c r="D158" s="40" t="s">
        <v>570</v>
      </c>
      <c r="E158" s="40" t="s">
        <v>571</v>
      </c>
      <c r="F158" s="13" t="s">
        <v>965</v>
      </c>
      <c r="G158" s="13"/>
      <c r="H158" s="13" t="b">
        <f t="shared" si="2"/>
        <v>0</v>
      </c>
    </row>
    <row r="159" spans="1:8" ht="53.25">
      <c r="A159" s="39">
        <v>1754040103</v>
      </c>
      <c r="B159" s="40" t="s">
        <v>631</v>
      </c>
      <c r="C159" s="40" t="s">
        <v>490</v>
      </c>
      <c r="D159" s="40" t="s">
        <v>632</v>
      </c>
      <c r="E159" s="40" t="s">
        <v>633</v>
      </c>
      <c r="F159" s="13" t="s">
        <v>984</v>
      </c>
      <c r="G159" s="13"/>
      <c r="H159" s="13" t="b">
        <f t="shared" si="2"/>
        <v>0</v>
      </c>
    </row>
    <row r="160" spans="1:8" ht="39.75">
      <c r="A160" s="39">
        <v>1754040090</v>
      </c>
      <c r="B160" s="40" t="s">
        <v>451</v>
      </c>
      <c r="C160" s="40" t="s">
        <v>452</v>
      </c>
      <c r="D160" s="40" t="s">
        <v>453</v>
      </c>
      <c r="E160" s="40" t="s">
        <v>454</v>
      </c>
      <c r="F160" s="13" t="s">
        <v>926</v>
      </c>
      <c r="G160" s="13"/>
      <c r="H160" s="13" t="b">
        <f t="shared" si="2"/>
        <v>0</v>
      </c>
    </row>
    <row r="161" spans="1:8" ht="27">
      <c r="A161" s="39">
        <v>1654010215</v>
      </c>
      <c r="B161" s="40" t="s">
        <v>516</v>
      </c>
      <c r="C161" s="40" t="s">
        <v>517</v>
      </c>
      <c r="D161" s="40" t="s">
        <v>124</v>
      </c>
      <c r="E161" s="40" t="s">
        <v>518</v>
      </c>
      <c r="F161" s="13" t="s">
        <v>945</v>
      </c>
      <c r="G161" s="13"/>
      <c r="H161" s="13" t="b">
        <f t="shared" si="2"/>
        <v>0</v>
      </c>
    </row>
    <row r="162" spans="1:8" ht="79.5">
      <c r="A162" s="39">
        <v>1754040053</v>
      </c>
      <c r="B162" s="40" t="s">
        <v>423</v>
      </c>
      <c r="C162" s="40" t="s">
        <v>424</v>
      </c>
      <c r="D162" s="40" t="s">
        <v>425</v>
      </c>
      <c r="E162" s="40" t="s">
        <v>426</v>
      </c>
      <c r="F162" s="13" t="s">
        <v>918</v>
      </c>
      <c r="G162" s="13"/>
      <c r="H162" s="13" t="b">
        <f t="shared" si="2"/>
        <v>0</v>
      </c>
    </row>
    <row r="163" spans="1:8" ht="39.75">
      <c r="A163" s="39">
        <v>1754100033</v>
      </c>
      <c r="B163" s="40" t="s">
        <v>560</v>
      </c>
      <c r="C163" s="40" t="s">
        <v>561</v>
      </c>
      <c r="D163" s="40" t="s">
        <v>562</v>
      </c>
      <c r="E163" s="40" t="s">
        <v>563</v>
      </c>
      <c r="F163" s="13" t="s">
        <v>962</v>
      </c>
      <c r="G163" s="13"/>
      <c r="H163" s="13" t="b">
        <f t="shared" si="2"/>
        <v>0</v>
      </c>
    </row>
    <row r="164" spans="1:8" ht="66">
      <c r="A164" s="39">
        <v>1754040096</v>
      </c>
      <c r="B164" s="40" t="s">
        <v>818</v>
      </c>
      <c r="C164" s="39">
        <v>25021999</v>
      </c>
      <c r="D164" s="40" t="s">
        <v>819</v>
      </c>
      <c r="E164" s="40" t="s">
        <v>820</v>
      </c>
      <c r="F164" s="13" t="s">
        <v>1043</v>
      </c>
      <c r="G164" s="13"/>
      <c r="H164" s="13" t="b">
        <f t="shared" si="2"/>
        <v>0</v>
      </c>
    </row>
    <row r="165" spans="1:8" ht="39.75">
      <c r="A165" s="39">
        <v>1754100026</v>
      </c>
      <c r="B165" s="40" t="s">
        <v>665</v>
      </c>
      <c r="C165" s="40" t="s">
        <v>666</v>
      </c>
      <c r="D165" s="40" t="s">
        <v>667</v>
      </c>
      <c r="E165" s="40" t="s">
        <v>668</v>
      </c>
      <c r="F165" s="13" t="s">
        <v>995</v>
      </c>
      <c r="G165" s="13"/>
      <c r="H165" s="13" t="b">
        <f t="shared" si="2"/>
        <v>0</v>
      </c>
    </row>
    <row r="166" spans="1:8" ht="93">
      <c r="A166" s="39">
        <v>1754100069</v>
      </c>
      <c r="B166" s="40" t="s">
        <v>865</v>
      </c>
      <c r="C166" s="40" t="s">
        <v>866</v>
      </c>
      <c r="D166" s="40" t="s">
        <v>867</v>
      </c>
      <c r="E166" s="40" t="s">
        <v>868</v>
      </c>
      <c r="F166" s="13" t="s">
        <v>1057</v>
      </c>
      <c r="G166" s="13"/>
      <c r="H166" s="13" t="b">
        <f t="shared" si="2"/>
        <v>0</v>
      </c>
    </row>
    <row r="167" spans="1:8" ht="53.25">
      <c r="A167" s="39">
        <v>1754100065</v>
      </c>
      <c r="B167" s="40" t="s">
        <v>662</v>
      </c>
      <c r="C167" s="41">
        <v>36231</v>
      </c>
      <c r="D167" s="40" t="s">
        <v>663</v>
      </c>
      <c r="E167" s="40" t="s">
        <v>664</v>
      </c>
      <c r="F167" s="13" t="s">
        <v>994</v>
      </c>
      <c r="G167" s="13"/>
      <c r="H167" s="13" t="b">
        <f t="shared" si="2"/>
        <v>0</v>
      </c>
    </row>
    <row r="168" spans="1:8" ht="39.75">
      <c r="A168" s="39">
        <v>1754100024</v>
      </c>
      <c r="B168" s="40" t="s">
        <v>644</v>
      </c>
      <c r="C168" s="40" t="s">
        <v>645</v>
      </c>
      <c r="D168" s="40" t="s">
        <v>491</v>
      </c>
      <c r="E168" s="40" t="s">
        <v>646</v>
      </c>
      <c r="F168" s="13" t="s">
        <v>988</v>
      </c>
      <c r="G168" s="13"/>
      <c r="H168" s="13" t="b">
        <f t="shared" si="2"/>
        <v>0</v>
      </c>
    </row>
    <row r="169" spans="1:8" ht="79.5">
      <c r="A169" s="39">
        <v>1754100050</v>
      </c>
      <c r="B169" s="40" t="s">
        <v>470</v>
      </c>
      <c r="C169" s="40" t="s">
        <v>471</v>
      </c>
      <c r="D169" s="40" t="s">
        <v>472</v>
      </c>
      <c r="E169" s="40" t="s">
        <v>473</v>
      </c>
      <c r="F169" s="13" t="s">
        <v>931</v>
      </c>
      <c r="G169" s="13"/>
      <c r="H169" s="13" t="b">
        <f t="shared" si="2"/>
        <v>0</v>
      </c>
    </row>
    <row r="170" spans="1:8" ht="53.25">
      <c r="A170" s="39">
        <v>1754040010</v>
      </c>
      <c r="B170" s="40" t="s">
        <v>773</v>
      </c>
      <c r="C170" s="40" t="s">
        <v>774</v>
      </c>
      <c r="D170" s="40" t="s">
        <v>775</v>
      </c>
      <c r="E170" s="40" t="s">
        <v>776</v>
      </c>
      <c r="F170" s="13" t="s">
        <v>1030</v>
      </c>
      <c r="G170" s="13"/>
      <c r="H170" s="13" t="b">
        <f t="shared" si="2"/>
        <v>0</v>
      </c>
    </row>
    <row r="171" spans="1:8" ht="119.25">
      <c r="A171" s="39">
        <v>1754040047</v>
      </c>
      <c r="B171" s="40" t="s">
        <v>869</v>
      </c>
      <c r="C171" s="40" t="s">
        <v>870</v>
      </c>
      <c r="D171" s="40" t="s">
        <v>871</v>
      </c>
      <c r="E171" s="40" t="s">
        <v>872</v>
      </c>
      <c r="F171" s="13" t="s">
        <v>1058</v>
      </c>
      <c r="G171" s="13"/>
      <c r="H171" s="13" t="b">
        <f t="shared" si="2"/>
        <v>0</v>
      </c>
    </row>
    <row r="172" spans="1:8" ht="39.75">
      <c r="A172" s="39">
        <v>1754040065</v>
      </c>
      <c r="B172" s="40" t="s">
        <v>572</v>
      </c>
      <c r="C172" s="41">
        <v>36194</v>
      </c>
      <c r="D172" s="40" t="s">
        <v>573</v>
      </c>
      <c r="E172" s="40" t="s">
        <v>574</v>
      </c>
      <c r="F172" s="13" t="s">
        <v>966</v>
      </c>
      <c r="G172" s="13"/>
      <c r="H172" s="13" t="b">
        <f t="shared" si="2"/>
        <v>0</v>
      </c>
    </row>
    <row r="173" spans="1:8" ht="39.75">
      <c r="A173" s="39">
        <v>1754040199</v>
      </c>
      <c r="B173" s="40" t="s">
        <v>777</v>
      </c>
      <c r="C173" s="41">
        <v>36226</v>
      </c>
      <c r="D173" s="40" t="s">
        <v>124</v>
      </c>
      <c r="E173" s="40" t="s">
        <v>778</v>
      </c>
      <c r="F173" s="13" t="s">
        <v>1031</v>
      </c>
      <c r="G173" s="13"/>
      <c r="H173" s="13" t="b">
        <f t="shared" si="2"/>
        <v>0</v>
      </c>
    </row>
    <row r="174" spans="1:8" ht="66">
      <c r="A174" s="39">
        <v>1754040017</v>
      </c>
      <c r="B174" s="40" t="s">
        <v>536</v>
      </c>
      <c r="C174" s="40" t="s">
        <v>537</v>
      </c>
      <c r="D174" s="40" t="s">
        <v>361</v>
      </c>
      <c r="E174" s="40" t="s">
        <v>538</v>
      </c>
      <c r="F174" s="13" t="s">
        <v>953</v>
      </c>
      <c r="G174" s="13"/>
      <c r="H174" s="13" t="b">
        <f t="shared" si="2"/>
        <v>0</v>
      </c>
    </row>
  </sheetData>
  <sheetProtection/>
  <autoFilter ref="A1:H174"/>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Phan Hoang Phuc</cp:lastModifiedBy>
  <dcterms:created xsi:type="dcterms:W3CDTF">2019-09-17T08:57:48Z</dcterms:created>
  <dcterms:modified xsi:type="dcterms:W3CDTF">2020-10-26T02:58:41Z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AJVNCJQTK6FV-128-696</vt:lpwstr>
  </property>
  <property fmtid="{D5CDD505-2E9C-101B-9397-08002B2CF9AE}" pid="3" name="_dlc_DocIdItemGuid">
    <vt:lpwstr>a3d0c33c-a1ed-41f8-8a89-9d463d5d9d99</vt:lpwstr>
  </property>
  <property fmtid="{D5CDD505-2E9C-101B-9397-08002B2CF9AE}" pid="4" name="_dlc_DocIdUrl">
    <vt:lpwstr>http://webadmin.ou.edu.vn/ktkt/_layouts/DocIdRedir.aspx?ID=AJVNCJQTK6FV-128-696, AJVNCJQTK6FV-128-696</vt:lpwstr>
  </property>
</Properties>
</file>