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firstSheet="1" activeTab="2"/>
  </bookViews>
  <sheets>
    <sheet name="mẫu 2" sheetId="1" state="hidden" r:id="rId1"/>
    <sheet name="mẫu II_k16,17,18" sheetId="2" r:id="rId2"/>
    <sheet name="mẫu II_ k19" sheetId="3" r:id="rId3"/>
  </sheets>
  <definedNames>
    <definedName name="_xlnm._FilterDatabase" localSheetId="0" hidden="1">'mẫu 2'!$A$10:$N$116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<sst xmlns="http://schemas.openxmlformats.org/spreadsheetml/2006/main" count="2011" uniqueCount="676">
  <si>
    <t>BỘ GIÁO DỤC VÀ ĐÀO TẠO</t>
  </si>
  <si>
    <t>CỘNG HOÀ XÃ HỘI CHỦ NGHĨA VIỆT NAM</t>
  </si>
  <si>
    <t>TRƯỜNG ĐẠI HỌC MỞ THÀNH PHỐ HỒ CHÍ MINH</t>
  </si>
  <si>
    <t>Độc lập - Tự do - Hạnh phúc</t>
  </si>
  <si>
    <t>(Ban hành kèm Theo quyết định:           /QĐ-ĐHM, ngày    Tháng      năm 20…)</t>
  </si>
  <si>
    <t>Đơn vị: KHOA KẾ TOÁN - KIỂM TOÁN</t>
  </si>
  <si>
    <t>STT</t>
  </si>
  <si>
    <t>Khoá/
Ngành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</si>
  <si>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</si>
  <si>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</si>
  <si>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</si>
  <si>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</si>
  <si>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</si>
  <si>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</si>
  <si>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</si>
  <si>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</si>
  <si>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</si>
  <si>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</si>
  <si>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</si>
  <si>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</si>
  <si>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1</t>
  </si>
  <si>
    <t>Kiểm toán</t>
  </si>
  <si>
    <t>ĐH</t>
  </si>
  <si>
    <t>89</t>
  </si>
  <si>
    <t>Giỏi</t>
  </si>
  <si>
    <t>2</t>
  </si>
  <si>
    <t>Xuất sắc</t>
  </si>
  <si>
    <t>3</t>
  </si>
  <si>
    <t xml:space="preserve">Anh    </t>
  </si>
  <si>
    <t>4</t>
  </si>
  <si>
    <t>5</t>
  </si>
  <si>
    <t>Kế toán</t>
  </si>
  <si>
    <t>6</t>
  </si>
  <si>
    <t xml:space="preserve">Nguyễn Thị Thúy   </t>
  </si>
  <si>
    <t>7</t>
  </si>
  <si>
    <t>8</t>
  </si>
  <si>
    <t xml:space="preserve">Hạnh   </t>
  </si>
  <si>
    <t>8.00</t>
  </si>
  <si>
    <t>9</t>
  </si>
  <si>
    <t>10</t>
  </si>
  <si>
    <t>11</t>
  </si>
  <si>
    <t xml:space="preserve">Vy     </t>
  </si>
  <si>
    <t>12</t>
  </si>
  <si>
    <t>2015</t>
  </si>
  <si>
    <t>13</t>
  </si>
  <si>
    <t xml:space="preserve">1554040062 </t>
  </si>
  <si>
    <t xml:space="preserve">Trần Thị Thanh    </t>
  </si>
  <si>
    <t xml:space="preserve">Hân    </t>
  </si>
  <si>
    <t>120297</t>
  </si>
  <si>
    <t>Khá</t>
  </si>
  <si>
    <t>14</t>
  </si>
  <si>
    <t xml:space="preserve">1554040256 </t>
  </si>
  <si>
    <t xml:space="preserve">Đàm Thị Hồng      </t>
  </si>
  <si>
    <t xml:space="preserve">Vân    </t>
  </si>
  <si>
    <t>101097</t>
  </si>
  <si>
    <t>15</t>
  </si>
  <si>
    <t>16</t>
  </si>
  <si>
    <t xml:space="preserve">Nguyễn Thị        </t>
  </si>
  <si>
    <t>17</t>
  </si>
  <si>
    <t xml:space="preserve">Linh   </t>
  </si>
  <si>
    <t>18</t>
  </si>
  <si>
    <t>19</t>
  </si>
  <si>
    <t xml:space="preserve">Tiên   </t>
  </si>
  <si>
    <t>20</t>
  </si>
  <si>
    <t>21</t>
  </si>
  <si>
    <t>22</t>
  </si>
  <si>
    <t xml:space="preserve">Nguyệt </t>
  </si>
  <si>
    <t>23</t>
  </si>
  <si>
    <t xml:space="preserve">1554040207 </t>
  </si>
  <si>
    <t xml:space="preserve">Nguyễn Thị Hoài   </t>
  </si>
  <si>
    <t xml:space="preserve">Thương </t>
  </si>
  <si>
    <t>201197</t>
  </si>
  <si>
    <t>24</t>
  </si>
  <si>
    <t xml:space="preserve">1554040117 </t>
  </si>
  <si>
    <t xml:space="preserve">Phạm Thiên        </t>
  </si>
  <si>
    <t xml:space="preserve">Ngân   </t>
  </si>
  <si>
    <t>070997</t>
  </si>
  <si>
    <t>25</t>
  </si>
  <si>
    <t xml:space="preserve">1554040004 </t>
  </si>
  <si>
    <t xml:space="preserve">Trần Thị Thuận    </t>
  </si>
  <si>
    <t xml:space="preserve">An     </t>
  </si>
  <si>
    <t>230597</t>
  </si>
  <si>
    <t>26</t>
  </si>
  <si>
    <t xml:space="preserve">Nguyễn Thị Mỹ     </t>
  </si>
  <si>
    <t xml:space="preserve">Trinh  </t>
  </si>
  <si>
    <t>27</t>
  </si>
  <si>
    <t xml:space="preserve">1554040027 </t>
  </si>
  <si>
    <t xml:space="preserve">Hồ Thanh          </t>
  </si>
  <si>
    <t xml:space="preserve">Chung  </t>
  </si>
  <si>
    <t>28</t>
  </si>
  <si>
    <t xml:space="preserve">Huy    </t>
  </si>
  <si>
    <t>29</t>
  </si>
  <si>
    <t xml:space="preserve">Nhi    </t>
  </si>
  <si>
    <t>30</t>
  </si>
  <si>
    <t>31</t>
  </si>
  <si>
    <t>32</t>
  </si>
  <si>
    <t xml:space="preserve">Thoa   </t>
  </si>
  <si>
    <t>33</t>
  </si>
  <si>
    <t>34</t>
  </si>
  <si>
    <t>35</t>
  </si>
  <si>
    <t>36</t>
  </si>
  <si>
    <t>37</t>
  </si>
  <si>
    <t>38</t>
  </si>
  <si>
    <t xml:space="preserve">1554040221 </t>
  </si>
  <si>
    <t xml:space="preserve">Nguyễn Thị Linh   </t>
  </si>
  <si>
    <t xml:space="preserve">Trang  </t>
  </si>
  <si>
    <t>161097</t>
  </si>
  <si>
    <t>39</t>
  </si>
  <si>
    <t>2016</t>
  </si>
  <si>
    <t>40</t>
  </si>
  <si>
    <t xml:space="preserve">Duyên  </t>
  </si>
  <si>
    <t>41</t>
  </si>
  <si>
    <t xml:space="preserve">1654040522 </t>
  </si>
  <si>
    <t xml:space="preserve">Trần Thanh        </t>
  </si>
  <si>
    <t>200498</t>
  </si>
  <si>
    <t>42</t>
  </si>
  <si>
    <t>43</t>
  </si>
  <si>
    <t xml:space="preserve">Loan   </t>
  </si>
  <si>
    <t>070498</t>
  </si>
  <si>
    <t>44</t>
  </si>
  <si>
    <t>45</t>
  </si>
  <si>
    <t xml:space="preserve">Thư    </t>
  </si>
  <si>
    <t>46</t>
  </si>
  <si>
    <t>47</t>
  </si>
  <si>
    <t xml:space="preserve">1654040106 </t>
  </si>
  <si>
    <t xml:space="preserve">Hoa    </t>
  </si>
  <si>
    <t>280298</t>
  </si>
  <si>
    <t>48</t>
  </si>
  <si>
    <t>49</t>
  </si>
  <si>
    <t>50</t>
  </si>
  <si>
    <t xml:space="preserve">Phượng </t>
  </si>
  <si>
    <t>51</t>
  </si>
  <si>
    <t xml:space="preserve">Nguyễn Thị Thu    </t>
  </si>
  <si>
    <t>52</t>
  </si>
  <si>
    <t>53</t>
  </si>
  <si>
    <t xml:space="preserve">1654040248 </t>
  </si>
  <si>
    <t xml:space="preserve">Nguyễn Ngọc Kim   </t>
  </si>
  <si>
    <t>030398</t>
  </si>
  <si>
    <t>54</t>
  </si>
  <si>
    <t xml:space="preserve">1654040342 </t>
  </si>
  <si>
    <t xml:space="preserve">Quyên  </t>
  </si>
  <si>
    <t>150898</t>
  </si>
  <si>
    <t>55</t>
  </si>
  <si>
    <t xml:space="preserve">1654040215 </t>
  </si>
  <si>
    <t xml:space="preserve">Trần Thuận Thúy   </t>
  </si>
  <si>
    <t xml:space="preserve">Mai    </t>
  </si>
  <si>
    <t>140298</t>
  </si>
  <si>
    <t>56</t>
  </si>
  <si>
    <t>57</t>
  </si>
  <si>
    <t>58</t>
  </si>
  <si>
    <t>59</t>
  </si>
  <si>
    <t xml:space="preserve">1654040171 </t>
  </si>
  <si>
    <t xml:space="preserve">Trần Thị Thu      </t>
  </si>
  <si>
    <t xml:space="preserve">Liễu   </t>
  </si>
  <si>
    <t>221298</t>
  </si>
  <si>
    <t>60</t>
  </si>
  <si>
    <t>61</t>
  </si>
  <si>
    <t>62</t>
  </si>
  <si>
    <t>63</t>
  </si>
  <si>
    <t xml:space="preserve">1654040008 </t>
  </si>
  <si>
    <t xml:space="preserve">Khúc Vân          </t>
  </si>
  <si>
    <t>310798</t>
  </si>
  <si>
    <t>64</t>
  </si>
  <si>
    <t xml:space="preserve">1654040032 </t>
  </si>
  <si>
    <t xml:space="preserve">Lê Thị Ngọc       </t>
  </si>
  <si>
    <t xml:space="preserve">Cẩm    </t>
  </si>
  <si>
    <t>65</t>
  </si>
  <si>
    <t>66</t>
  </si>
  <si>
    <t xml:space="preserve">1654040285 </t>
  </si>
  <si>
    <t xml:space="preserve">Văng Thị Yến      </t>
  </si>
  <si>
    <t>120298</t>
  </si>
  <si>
    <t>67</t>
  </si>
  <si>
    <t xml:space="preserve">Danh   </t>
  </si>
  <si>
    <t>68</t>
  </si>
  <si>
    <t xml:space="preserve">Hương  </t>
  </si>
  <si>
    <t>69</t>
  </si>
  <si>
    <t xml:space="preserve">1654040209 </t>
  </si>
  <si>
    <t xml:space="preserve">Nguyễn Thị Ngọc   </t>
  </si>
  <si>
    <t xml:space="preserve">Ly     </t>
  </si>
  <si>
    <t>260798</t>
  </si>
  <si>
    <t>70</t>
  </si>
  <si>
    <t>71</t>
  </si>
  <si>
    <t xml:space="preserve">1654040414 </t>
  </si>
  <si>
    <t xml:space="preserve">Lê Anh            </t>
  </si>
  <si>
    <t>72</t>
  </si>
  <si>
    <t>73</t>
  </si>
  <si>
    <t>74</t>
  </si>
  <si>
    <t xml:space="preserve">1654040378 </t>
  </si>
  <si>
    <t xml:space="preserve">Thảo   </t>
  </si>
  <si>
    <t>160298</t>
  </si>
  <si>
    <t>75</t>
  </si>
  <si>
    <t>76</t>
  </si>
  <si>
    <t>77</t>
  </si>
  <si>
    <t>78</t>
  </si>
  <si>
    <t xml:space="preserve">Thu    </t>
  </si>
  <si>
    <t>2017</t>
  </si>
  <si>
    <t>79</t>
  </si>
  <si>
    <t xml:space="preserve">1754100008 </t>
  </si>
  <si>
    <t xml:space="preserve">Lâm Phát Thành    </t>
  </si>
  <si>
    <t>131299</t>
  </si>
  <si>
    <t>80</t>
  </si>
  <si>
    <t>81</t>
  </si>
  <si>
    <t xml:space="preserve">1754100003 </t>
  </si>
  <si>
    <t xml:space="preserve">Nguyễn Tuấn       </t>
  </si>
  <si>
    <t>060399</t>
  </si>
  <si>
    <t>82</t>
  </si>
  <si>
    <t>83</t>
  </si>
  <si>
    <t>84</t>
  </si>
  <si>
    <t xml:space="preserve">1754100009 </t>
  </si>
  <si>
    <t xml:space="preserve">Dàng   </t>
  </si>
  <si>
    <t>010199</t>
  </si>
  <si>
    <t>85</t>
  </si>
  <si>
    <t>86</t>
  </si>
  <si>
    <t>87</t>
  </si>
  <si>
    <t>88</t>
  </si>
  <si>
    <t xml:space="preserve">1754100057 </t>
  </si>
  <si>
    <t>070599</t>
  </si>
  <si>
    <t xml:space="preserve">Minh   </t>
  </si>
  <si>
    <t xml:space="preserve">1754100071 </t>
  </si>
  <si>
    <t xml:space="preserve">Đỗ Nguyễn Khánh   </t>
  </si>
  <si>
    <t>180699</t>
  </si>
  <si>
    <t xml:space="preserve">1754040113 </t>
  </si>
  <si>
    <t xml:space="preserve">Bùi Kim           </t>
  </si>
  <si>
    <t>170399</t>
  </si>
  <si>
    <t xml:space="preserve">1754040180 </t>
  </si>
  <si>
    <t xml:space="preserve">Đào Thị Kim       </t>
  </si>
  <si>
    <t>071299</t>
  </si>
  <si>
    <t xml:space="preserve">1754040051 </t>
  </si>
  <si>
    <t xml:space="preserve">Nguyễn Diệu       </t>
  </si>
  <si>
    <t>071199</t>
  </si>
  <si>
    <t xml:space="preserve">1754040166 </t>
  </si>
  <si>
    <t xml:space="preserve">Lâm Phước         </t>
  </si>
  <si>
    <t xml:space="preserve">Tâm    </t>
  </si>
  <si>
    <t>090899</t>
  </si>
  <si>
    <t xml:space="preserve">1754040115 </t>
  </si>
  <si>
    <t xml:space="preserve">Nguyễn Thị Kim    </t>
  </si>
  <si>
    <t>190799</t>
  </si>
  <si>
    <t xml:space="preserve">1754040127 </t>
  </si>
  <si>
    <t xml:space="preserve">Nguyễn Huỳnh Nhật </t>
  </si>
  <si>
    <t>091299</t>
  </si>
  <si>
    <t xml:space="preserve">1754040214 </t>
  </si>
  <si>
    <t xml:space="preserve">Lục Thị Quế       </t>
  </si>
  <si>
    <t xml:space="preserve">Trâm   </t>
  </si>
  <si>
    <t>140199</t>
  </si>
  <si>
    <t xml:space="preserve">1754040242 </t>
  </si>
  <si>
    <t xml:space="preserve">Huỳnh Thị         </t>
  </si>
  <si>
    <t xml:space="preserve">Vinh   </t>
  </si>
  <si>
    <t>111199</t>
  </si>
  <si>
    <t>Xuất sắc:</t>
  </si>
  <si>
    <t>Sinh viên</t>
  </si>
  <si>
    <t>Giỏi:</t>
  </si>
  <si>
    <t>Khá:</t>
  </si>
  <si>
    <t>KT. HIỆU TRƯỞNG</t>
  </si>
  <si>
    <t>PHÓ HIỆU TRƯỞNG</t>
  </si>
  <si>
    <t>TRƯỞNG PHÒNG CTSV</t>
  </si>
  <si>
    <t>TRƯỞNG KHOA</t>
  </si>
  <si>
    <t>NGUYỄN NGỌC ANH</t>
  </si>
  <si>
    <t>HỒ HỮU THỤY</t>
  </si>
  <si>
    <t xml:space="preserve"> </t>
  </si>
  <si>
    <t xml:space="preserve">1554040149 </t>
  </si>
  <si>
    <t xml:space="preserve">Oanh   </t>
  </si>
  <si>
    <t>301297</t>
  </si>
  <si>
    <t xml:space="preserve">1554040214 </t>
  </si>
  <si>
    <t xml:space="preserve">Phạm Phú          </t>
  </si>
  <si>
    <t xml:space="preserve">Tính   </t>
  </si>
  <si>
    <t xml:space="preserve">1554040073 </t>
  </si>
  <si>
    <t xml:space="preserve">Ngô Thanh         </t>
  </si>
  <si>
    <t xml:space="preserve">Huệ    </t>
  </si>
  <si>
    <t>280797</t>
  </si>
  <si>
    <t>180197</t>
  </si>
  <si>
    <t xml:space="preserve">1554040243 </t>
  </si>
  <si>
    <t xml:space="preserve">Đoàn Thị Thanh    </t>
  </si>
  <si>
    <t xml:space="preserve">Tuyền  </t>
  </si>
  <si>
    <t>030597</t>
  </si>
  <si>
    <t xml:space="preserve">1654040251 </t>
  </si>
  <si>
    <t>Phạm Dương Thị Kim</t>
  </si>
  <si>
    <t>160398</t>
  </si>
  <si>
    <t xml:space="preserve">Hằng   </t>
  </si>
  <si>
    <t xml:space="preserve">1754040229 </t>
  </si>
  <si>
    <t xml:space="preserve">Nguyễn Thị Mộng   </t>
  </si>
  <si>
    <t>210499</t>
  </si>
  <si>
    <t xml:space="preserve">1754040193 </t>
  </si>
  <si>
    <t xml:space="preserve">Tô Quỳnh          </t>
  </si>
  <si>
    <t>120699</t>
  </si>
  <si>
    <t xml:space="preserve">1654040411 </t>
  </si>
  <si>
    <t xml:space="preserve">Trần Hồng         </t>
  </si>
  <si>
    <t xml:space="preserve">Thũy   </t>
  </si>
  <si>
    <t>150398</t>
  </si>
  <si>
    <t xml:space="preserve">DANH SÁCH SINH VIÊN ĐƯỢC NHẬN HỌC BỔNG 
 KHUYẾN KHÍCH HỌC TẬP </t>
  </si>
  <si>
    <t xml:space="preserve">1554040146 </t>
  </si>
  <si>
    <t xml:space="preserve">Trịnh Quỳnh       </t>
  </si>
  <si>
    <t xml:space="preserve">Như    </t>
  </si>
  <si>
    <t>90</t>
  </si>
  <si>
    <t>91</t>
  </si>
  <si>
    <t>92</t>
  </si>
  <si>
    <t xml:space="preserve">1554040036 </t>
  </si>
  <si>
    <t>101197</t>
  </si>
  <si>
    <t xml:space="preserve">1554040151 </t>
  </si>
  <si>
    <t xml:space="preserve">Lê Ngọc           </t>
  </si>
  <si>
    <t xml:space="preserve">Phát   </t>
  </si>
  <si>
    <t>050397</t>
  </si>
  <si>
    <t xml:space="preserve">Quỳnh  </t>
  </si>
  <si>
    <t xml:space="preserve">1654040348 </t>
  </si>
  <si>
    <t xml:space="preserve">Nguyễn Hương      </t>
  </si>
  <si>
    <t>230698</t>
  </si>
  <si>
    <t xml:space="preserve">1654040181 </t>
  </si>
  <si>
    <t xml:space="preserve">Lê Trần Huyền     </t>
  </si>
  <si>
    <t>260998</t>
  </si>
  <si>
    <t xml:space="preserve">1654040007 </t>
  </si>
  <si>
    <t xml:space="preserve">Hoàng Ngọc Trâm   </t>
  </si>
  <si>
    <t>191198</t>
  </si>
  <si>
    <t xml:space="preserve">1654040267 </t>
  </si>
  <si>
    <t xml:space="preserve">Đào Thị Thu       </t>
  </si>
  <si>
    <t>171098</t>
  </si>
  <si>
    <t xml:space="preserve">1754040031 </t>
  </si>
  <si>
    <t xml:space="preserve">Huỳnh Mỹ          </t>
  </si>
  <si>
    <t>020899</t>
  </si>
  <si>
    <t xml:space="preserve">1554040072 </t>
  </si>
  <si>
    <t xml:space="preserve">Hòa    </t>
  </si>
  <si>
    <t>100897</t>
  </si>
  <si>
    <t xml:space="preserve">1554040154 </t>
  </si>
  <si>
    <t xml:space="preserve">Phan Thị Thanh    </t>
  </si>
  <si>
    <t xml:space="preserve">Phụng  </t>
  </si>
  <si>
    <t>280697</t>
  </si>
  <si>
    <t>95</t>
  </si>
  <si>
    <t xml:space="preserve">1554040074 </t>
  </si>
  <si>
    <t xml:space="preserve">Đặng Quốc         </t>
  </si>
  <si>
    <t>130696</t>
  </si>
  <si>
    <t xml:space="preserve">1554040227 </t>
  </si>
  <si>
    <t xml:space="preserve">Bùi Thị Ngọc      </t>
  </si>
  <si>
    <t xml:space="preserve">1554040236 </t>
  </si>
  <si>
    <t xml:space="preserve">Lý Thanh          </t>
  </si>
  <si>
    <t xml:space="preserve">Trúc   </t>
  </si>
  <si>
    <t>241197</t>
  </si>
  <si>
    <t xml:space="preserve">1554040136 </t>
  </si>
  <si>
    <t xml:space="preserve">Phan Thơ          </t>
  </si>
  <si>
    <t>010197</t>
  </si>
  <si>
    <t xml:space="preserve">1554040093 </t>
  </si>
  <si>
    <t xml:space="preserve">Nguyễn Cao ái     </t>
  </si>
  <si>
    <t>011097</t>
  </si>
  <si>
    <t>110297</t>
  </si>
  <si>
    <t xml:space="preserve">1554040019 </t>
  </si>
  <si>
    <t xml:space="preserve">Trần Thị          </t>
  </si>
  <si>
    <t>300496</t>
  </si>
  <si>
    <t xml:space="preserve">1554040081 </t>
  </si>
  <si>
    <t xml:space="preserve">Lê Minh           </t>
  </si>
  <si>
    <t>030497</t>
  </si>
  <si>
    <t xml:space="preserve">1554040127 </t>
  </si>
  <si>
    <t xml:space="preserve">Đỗ Thị Thu        </t>
  </si>
  <si>
    <t xml:space="preserve">1554040128 </t>
  </si>
  <si>
    <t xml:space="preserve">Nguyễn Thị Bích   </t>
  </si>
  <si>
    <t xml:space="preserve">Nhàn   </t>
  </si>
  <si>
    <t>150397</t>
  </si>
  <si>
    <t xml:space="preserve">1554040275 </t>
  </si>
  <si>
    <t xml:space="preserve">Nguyễn Thị Như    </t>
  </si>
  <si>
    <t xml:space="preserve">ý      </t>
  </si>
  <si>
    <t>300397</t>
  </si>
  <si>
    <t xml:space="preserve">1654040060 </t>
  </si>
  <si>
    <t xml:space="preserve">Nguyễn Thị Yến    </t>
  </si>
  <si>
    <t>051198</t>
  </si>
  <si>
    <t xml:space="preserve">1654040082 </t>
  </si>
  <si>
    <t xml:space="preserve">Phan Thị Bích     </t>
  </si>
  <si>
    <t>010898</t>
  </si>
  <si>
    <t xml:space="preserve">1654040095 </t>
  </si>
  <si>
    <t xml:space="preserve">Hoàng Thị Thu     </t>
  </si>
  <si>
    <t xml:space="preserve">Hiền   </t>
  </si>
  <si>
    <t>100498</t>
  </si>
  <si>
    <t xml:space="preserve">1654040413 </t>
  </si>
  <si>
    <t xml:space="preserve">Đặng Anh          </t>
  </si>
  <si>
    <t>050798</t>
  </si>
  <si>
    <t xml:space="preserve">1654040437 </t>
  </si>
  <si>
    <t xml:space="preserve">Đặng Thị          </t>
  </si>
  <si>
    <t>070998</t>
  </si>
  <si>
    <t xml:space="preserve">1654040531 </t>
  </si>
  <si>
    <t xml:space="preserve">Châu Nữ Như       </t>
  </si>
  <si>
    <t>100198</t>
  </si>
  <si>
    <t xml:space="preserve">1654040351 </t>
  </si>
  <si>
    <t xml:space="preserve">Nguyễn Thị Phù    </t>
  </si>
  <si>
    <t xml:space="preserve">Sa     </t>
  </si>
  <si>
    <t>020298</t>
  </si>
  <si>
    <t xml:space="preserve">1654040161 </t>
  </si>
  <si>
    <t xml:space="preserve">Bùi Thị           </t>
  </si>
  <si>
    <t xml:space="preserve">Lành   </t>
  </si>
  <si>
    <t>080498</t>
  </si>
  <si>
    <t xml:space="preserve">1654040401 </t>
  </si>
  <si>
    <t xml:space="preserve">Trịnh Thị         </t>
  </si>
  <si>
    <t>200998</t>
  </si>
  <si>
    <t xml:space="preserve">1654040331 </t>
  </si>
  <si>
    <t xml:space="preserve">Hồ Thị Kim        </t>
  </si>
  <si>
    <t>160698</t>
  </si>
  <si>
    <t xml:space="preserve">1654040434 </t>
  </si>
  <si>
    <t xml:space="preserve">Lê Hữu            </t>
  </si>
  <si>
    <t xml:space="preserve">Tình   </t>
  </si>
  <si>
    <t>240197</t>
  </si>
  <si>
    <t xml:space="preserve">1654040465 </t>
  </si>
  <si>
    <t xml:space="preserve">Huỳnh Đặng Phương </t>
  </si>
  <si>
    <t>030998</t>
  </si>
  <si>
    <t xml:space="preserve">1654040087 </t>
  </si>
  <si>
    <t xml:space="preserve">Nguyễn Thu        </t>
  </si>
  <si>
    <t>200298</t>
  </si>
  <si>
    <t xml:space="preserve">1654040141 </t>
  </si>
  <si>
    <t xml:space="preserve">Lê Thị            </t>
  </si>
  <si>
    <t>021298</t>
  </si>
  <si>
    <t xml:space="preserve">1654040182 </t>
  </si>
  <si>
    <t xml:space="preserve">Lý Mỹ             </t>
  </si>
  <si>
    <t>180998</t>
  </si>
  <si>
    <t xml:space="preserve">1654040216 </t>
  </si>
  <si>
    <t xml:space="preserve">Trương Thị Hoàng  </t>
  </si>
  <si>
    <t xml:space="preserve">1654040333 </t>
  </si>
  <si>
    <t xml:space="preserve">Nguyễn Tô Minh    </t>
  </si>
  <si>
    <t xml:space="preserve">1654040405 </t>
  </si>
  <si>
    <t xml:space="preserve">Nguyễn Thị Thanh  </t>
  </si>
  <si>
    <t xml:space="preserve">Thúy   </t>
  </si>
  <si>
    <t>110698</t>
  </si>
  <si>
    <t xml:space="preserve">1654040156 </t>
  </si>
  <si>
    <t xml:space="preserve">Bùi Thị Kim       </t>
  </si>
  <si>
    <t xml:space="preserve">Lan    </t>
  </si>
  <si>
    <t>081098</t>
  </si>
  <si>
    <t xml:space="preserve">1654040448 </t>
  </si>
  <si>
    <t>290398</t>
  </si>
  <si>
    <t xml:space="preserve">1654040503 </t>
  </si>
  <si>
    <t xml:space="preserve">Võ Thị Thu        </t>
  </si>
  <si>
    <t xml:space="preserve">Uyên   </t>
  </si>
  <si>
    <t>100598</t>
  </si>
  <si>
    <t>3.13</t>
  </si>
  <si>
    <t xml:space="preserve">1754100049 </t>
  </si>
  <si>
    <t xml:space="preserve">Phan Thị Mỹ       </t>
  </si>
  <si>
    <t>100899</t>
  </si>
  <si>
    <t xml:space="preserve">1754100029 </t>
  </si>
  <si>
    <t xml:space="preserve">Nguyễn Thị Trúc   </t>
  </si>
  <si>
    <t>130999</t>
  </si>
  <si>
    <t xml:space="preserve">1754100030 </t>
  </si>
  <si>
    <t xml:space="preserve">Nguyễn Duy        </t>
  </si>
  <si>
    <t xml:space="preserve">Khang  </t>
  </si>
  <si>
    <t>290699</t>
  </si>
  <si>
    <t xml:space="preserve">1754100063 </t>
  </si>
  <si>
    <t xml:space="preserve">Trương Huyền      </t>
  </si>
  <si>
    <t xml:space="preserve">Trân   </t>
  </si>
  <si>
    <t>170999</t>
  </si>
  <si>
    <t xml:space="preserve">1754100069 </t>
  </si>
  <si>
    <t xml:space="preserve">Võ Nguyễn Tường   </t>
  </si>
  <si>
    <t xml:space="preserve">Vi     </t>
  </si>
  <si>
    <t>290799</t>
  </si>
  <si>
    <t xml:space="preserve">1754040198 </t>
  </si>
  <si>
    <t xml:space="preserve">Trương Thị Cẩm    </t>
  </si>
  <si>
    <t>030599</t>
  </si>
  <si>
    <t xml:space="preserve">1754040059 </t>
  </si>
  <si>
    <t xml:space="preserve">Phan Thị          </t>
  </si>
  <si>
    <t xml:space="preserve">Hiếu   </t>
  </si>
  <si>
    <t>021299</t>
  </si>
  <si>
    <t xml:space="preserve">1754040091 </t>
  </si>
  <si>
    <t xml:space="preserve">Lưu Thị Bích      </t>
  </si>
  <si>
    <t>180499</t>
  </si>
  <si>
    <t xml:space="preserve">1754040096 </t>
  </si>
  <si>
    <t xml:space="preserve">Văn Thị Hải       </t>
  </si>
  <si>
    <t>250299</t>
  </si>
  <si>
    <t xml:space="preserve">1754040121 </t>
  </si>
  <si>
    <t xml:space="preserve">Nguyễn Châu Hải   </t>
  </si>
  <si>
    <t xml:space="preserve">Nghi   </t>
  </si>
  <si>
    <t>040499</t>
  </si>
  <si>
    <t xml:space="preserve">1754040202 </t>
  </si>
  <si>
    <t>250899</t>
  </si>
  <si>
    <t xml:space="preserve">1754040103 </t>
  </si>
  <si>
    <t xml:space="preserve">Trương Thị Thiết  </t>
  </si>
  <si>
    <t>261099</t>
  </si>
  <si>
    <t xml:space="preserve">1754040033 </t>
  </si>
  <si>
    <t xml:space="preserve">Đỗ Thị            </t>
  </si>
  <si>
    <t xml:space="preserve">Đan    </t>
  </si>
  <si>
    <t xml:space="preserve">1754040119 </t>
  </si>
  <si>
    <t>011199</t>
  </si>
  <si>
    <t xml:space="preserve">Nguyễn Văn        </t>
  </si>
  <si>
    <t xml:space="preserve">Huỳnh Nguyễn Minh </t>
  </si>
  <si>
    <t xml:space="preserve">1754040086 </t>
  </si>
  <si>
    <t>121099</t>
  </si>
  <si>
    <t xml:space="preserve">1754040187 </t>
  </si>
  <si>
    <t>210899</t>
  </si>
  <si>
    <t>93</t>
  </si>
  <si>
    <t>94</t>
  </si>
  <si>
    <t>96</t>
  </si>
  <si>
    <t>97</t>
  </si>
  <si>
    <t>98</t>
  </si>
  <si>
    <t>99</t>
  </si>
  <si>
    <t>100</t>
  </si>
  <si>
    <t>(Bằng chữ: ba trăm hai mươi mốt triệu năm trăm mười bảy ngàn đồng chẵn)</t>
  </si>
  <si>
    <t xml:space="preserve"> Tp.HCM, ngày  27 Tháng  04  năm 2109</t>
  </si>
  <si>
    <t>HỌC KỲ 1- NĂM HỌC 2018-2019</t>
  </si>
  <si>
    <t>Ái</t>
  </si>
  <si>
    <t xml:space="preserve">Ý      </t>
  </si>
  <si>
    <t xml:space="preserve">1754100026 </t>
  </si>
  <si>
    <t xml:space="preserve">Võ Đoàn Anh       </t>
  </si>
  <si>
    <t>150199</t>
  </si>
  <si>
    <t xml:space="preserve">1554040029 </t>
  </si>
  <si>
    <t xml:space="preserve">Cúc    </t>
  </si>
  <si>
    <t>111197</t>
  </si>
  <si>
    <t xml:space="preserve">1754100043 </t>
  </si>
  <si>
    <t xml:space="preserve">Nguyễn Thị Tuyết  </t>
  </si>
  <si>
    <t>190998</t>
  </si>
  <si>
    <t>CMND</t>
  </si>
  <si>
    <t>STK</t>
  </si>
  <si>
    <t>NH</t>
  </si>
  <si>
    <t>Agribank</t>
  </si>
  <si>
    <t>Đông Á</t>
  </si>
  <si>
    <t>Nam Á (chi nhánh 203 Cách Mạng Tháng 8 - Quận 3)</t>
  </si>
  <si>
    <t>‭0110388465‬</t>
  </si>
  <si>
    <t>9704 2899 9459 6822</t>
  </si>
  <si>
    <t>1000 476 888 00001</t>
  </si>
  <si>
    <t xml:space="preserve">Ngọc   </t>
  </si>
  <si>
    <t xml:space="preserve">1654040249 </t>
  </si>
  <si>
    <t xml:space="preserve">Nguyễn Ngụy Tường </t>
  </si>
  <si>
    <t>110597</t>
  </si>
  <si>
    <t xml:space="preserve">1654040349 </t>
  </si>
  <si>
    <t xml:space="preserve">Nguyễn Thị Mai    </t>
  </si>
  <si>
    <t>250797</t>
  </si>
  <si>
    <t xml:space="preserve">1654040088 </t>
  </si>
  <si>
    <t xml:space="preserve">Phan Võ Thanh     </t>
  </si>
  <si>
    <t>270398</t>
  </si>
  <si>
    <t xml:space="preserve">1754100068 </t>
  </si>
  <si>
    <t xml:space="preserve">Thái Thị Bích     </t>
  </si>
  <si>
    <t xml:space="preserve">Trần Thu          </t>
  </si>
  <si>
    <t xml:space="preserve">Lê Thùy Nhật      </t>
  </si>
  <si>
    <t xml:space="preserve">Bình   </t>
  </si>
  <si>
    <t xml:space="preserve">Lượng Thị Tố      </t>
  </si>
  <si>
    <t xml:space="preserve">Đỗ Thị Cẩm        </t>
  </si>
  <si>
    <t xml:space="preserve">Nhiên  </t>
  </si>
  <si>
    <t xml:space="preserve">Nguyễn Thị Hà     </t>
  </si>
  <si>
    <t xml:space="preserve">Thy    </t>
  </si>
  <si>
    <t xml:space="preserve">Phạm Thị          </t>
  </si>
  <si>
    <t xml:space="preserve">Thọ    </t>
  </si>
  <si>
    <t xml:space="preserve">Tỏa    </t>
  </si>
  <si>
    <t xml:space="preserve">Võ Thị Cẩm        </t>
  </si>
  <si>
    <t xml:space="preserve">Lê Minh Như       </t>
  </si>
  <si>
    <t xml:space="preserve">Nguyễn Thị Hồng   </t>
  </si>
  <si>
    <t xml:space="preserve">Thi    </t>
  </si>
  <si>
    <t xml:space="preserve">Bùi Bảo           </t>
  </si>
  <si>
    <t xml:space="preserve">Nguyễn Thụy Kim   </t>
  </si>
  <si>
    <t xml:space="preserve">Yến    </t>
  </si>
  <si>
    <t xml:space="preserve">Nguyễn Hồng       </t>
  </si>
  <si>
    <t xml:space="preserve">Huỳnh Thị Thanh   </t>
  </si>
  <si>
    <t xml:space="preserve">Thuyền </t>
  </si>
  <si>
    <t xml:space="preserve">Huỳnh Thị Minh    </t>
  </si>
  <si>
    <t xml:space="preserve">Đinh Thị Ngọc     </t>
  </si>
  <si>
    <t xml:space="preserve">Lê Thu            </t>
  </si>
  <si>
    <t xml:space="preserve">Hà     </t>
  </si>
  <si>
    <t xml:space="preserve">Huyền  </t>
  </si>
  <si>
    <t xml:space="preserve">Nguyễn Thị Hiếu   </t>
  </si>
  <si>
    <t xml:space="preserve">Hồ Thị Phương     </t>
  </si>
  <si>
    <t xml:space="preserve">Tất Vần           </t>
  </si>
  <si>
    <t xml:space="preserve">Lịch   </t>
  </si>
  <si>
    <t xml:space="preserve">Thanh  </t>
  </si>
  <si>
    <t xml:space="preserve">DANH SÁCH SINH VIÊN ĐƯỢC NHẬN HỌC BỔNG KHUYẾN KHÍCH HỌC TẬP 
</t>
  </si>
  <si>
    <t>HIỆU TRƯỞNG</t>
  </si>
  <si>
    <t xml:space="preserve">Lê Thị Cẩm        </t>
  </si>
  <si>
    <t xml:space="preserve">1654040393 </t>
  </si>
  <si>
    <t>290798</t>
  </si>
  <si>
    <t xml:space="preserve">1654040176 </t>
  </si>
  <si>
    <t xml:space="preserve">Hoàng Thị Phương  </t>
  </si>
  <si>
    <t>101098</t>
  </si>
  <si>
    <t xml:space="preserve">1654040454 </t>
  </si>
  <si>
    <t xml:space="preserve">Ng~ Lại Thị Ngọc  </t>
  </si>
  <si>
    <t>130898</t>
  </si>
  <si>
    <t xml:space="preserve">1654040473 </t>
  </si>
  <si>
    <t xml:space="preserve">Nguyễn Dạ         </t>
  </si>
  <si>
    <t>201298</t>
  </si>
  <si>
    <t>4.00</t>
  </si>
  <si>
    <t xml:space="preserve">1654040005 </t>
  </si>
  <si>
    <t xml:space="preserve">Bùi Thúy          </t>
  </si>
  <si>
    <t>220298</t>
  </si>
  <si>
    <t xml:space="preserve">1754100025 </t>
  </si>
  <si>
    <t xml:space="preserve">Lâm Quốc          </t>
  </si>
  <si>
    <t>280299</t>
  </si>
  <si>
    <t xml:space="preserve">1754100024 </t>
  </si>
  <si>
    <t xml:space="preserve">Võ Thị Minh       </t>
  </si>
  <si>
    <t>210699</t>
  </si>
  <si>
    <t xml:space="preserve">1754100001 </t>
  </si>
  <si>
    <t xml:space="preserve">Hà Thế            </t>
  </si>
  <si>
    <t>140196</t>
  </si>
  <si>
    <t xml:space="preserve">Trần Nhật         </t>
  </si>
  <si>
    <t xml:space="preserve">Trương Thị Thùy   </t>
  </si>
  <si>
    <t xml:space="preserve">Đinh Thị Hồng     </t>
  </si>
  <si>
    <t xml:space="preserve">My     </t>
  </si>
  <si>
    <t xml:space="preserve">Trịnh Thanh       </t>
  </si>
  <si>
    <t xml:space="preserve">Nguyễn Quốc       </t>
  </si>
  <si>
    <t xml:space="preserve">Thịnh  </t>
  </si>
  <si>
    <t xml:space="preserve">Lê Tường          </t>
  </si>
  <si>
    <t xml:space="preserve">Long   </t>
  </si>
  <si>
    <t xml:space="preserve">Trần Thị Diễm     </t>
  </si>
  <si>
    <t xml:space="preserve">Ninh Thị          </t>
  </si>
  <si>
    <t xml:space="preserve">Hồng   </t>
  </si>
  <si>
    <t xml:space="preserve">Ngô Thị ánh       </t>
  </si>
  <si>
    <t xml:space="preserve">Kiều   </t>
  </si>
  <si>
    <t xml:space="preserve">Nguyễn Thanh Thảo </t>
  </si>
  <si>
    <t xml:space="preserve">Nguyễn Thị Bình   </t>
  </si>
  <si>
    <t xml:space="preserve">Nguyên </t>
  </si>
  <si>
    <t xml:space="preserve">Nguyễn Thị Quế    </t>
  </si>
  <si>
    <t xml:space="preserve">Đặng Thị Phương   </t>
  </si>
  <si>
    <t xml:space="preserve">Lê Thành          </t>
  </si>
  <si>
    <t xml:space="preserve">Lê Phương         </t>
  </si>
  <si>
    <t xml:space="preserve">Hoàng Thị Tuyết   </t>
  </si>
  <si>
    <t xml:space="preserve">Dung   </t>
  </si>
  <si>
    <t xml:space="preserve">Trần Thị Kim      </t>
  </si>
  <si>
    <t xml:space="preserve">Bùi Thị Phương    </t>
  </si>
  <si>
    <t xml:space="preserve">Nam    </t>
  </si>
  <si>
    <t xml:space="preserve">Nhã    </t>
  </si>
  <si>
    <t xml:space="preserve">Nhung  </t>
  </si>
  <si>
    <t xml:space="preserve">Thủy   </t>
  </si>
  <si>
    <t>HỌC KỲ 1- NĂM HỌC 2019-2020</t>
  </si>
  <si>
    <t>KT. TRƯỞNG KHOA</t>
  </si>
  <si>
    <t>PHÓ TRƯỞNG KHOA</t>
  </si>
  <si>
    <t>TRẦN TUYẾT THANH</t>
  </si>
  <si>
    <t>1654040138</t>
  </si>
  <si>
    <t xml:space="preserve">Bùi Thị Mai </t>
  </si>
  <si>
    <t>025670887</t>
  </si>
  <si>
    <t>0110567782</t>
  </si>
  <si>
    <t>034198003217</t>
  </si>
  <si>
    <t>0110701696</t>
  </si>
  <si>
    <t>079198006574</t>
  </si>
  <si>
    <t>0110567118</t>
  </si>
  <si>
    <t>Nam Á</t>
  </si>
  <si>
    <t>312397160</t>
  </si>
  <si>
    <t>6902205165067</t>
  </si>
  <si>
    <t>025912701</t>
  </si>
  <si>
    <t>100046688100001</t>
  </si>
  <si>
    <t>025890640</t>
  </si>
  <si>
    <t>0110810053</t>
  </si>
  <si>
    <t>504072747600001</t>
  </si>
  <si>
    <t>251125379</t>
  </si>
  <si>
    <t>1604205471446</t>
  </si>
  <si>
    <t>025265746</t>
  </si>
  <si>
    <t xml:space="preserve">Võ Ngọc           </t>
  </si>
  <si>
    <t xml:space="preserve">Phú    </t>
  </si>
  <si>
    <t xml:space="preserve">Phạm Tuấn         </t>
  </si>
  <si>
    <t xml:space="preserve">Vũ     </t>
  </si>
  <si>
    <t xml:space="preserve">Phan Như          </t>
  </si>
  <si>
    <t xml:space="preserve">Hoàng Thị Thúy    </t>
  </si>
  <si>
    <t xml:space="preserve">Đặng Thị Xuân     </t>
  </si>
  <si>
    <t xml:space="preserve">Thơ    </t>
  </si>
  <si>
    <t xml:space="preserve">Lê Thị Thanh      </t>
  </si>
  <si>
    <t xml:space="preserve">Nguyễn Thị Minh   </t>
  </si>
  <si>
    <t xml:space="preserve">Hồ Thị Lan        </t>
  </si>
  <si>
    <t xml:space="preserve">Nguyễn Hải Yến    </t>
  </si>
  <si>
    <t xml:space="preserve">Nguyễn Vĩnh       </t>
  </si>
  <si>
    <t xml:space="preserve">Chiêu  </t>
  </si>
  <si>
    <t xml:space="preserve">Nguyễn Quang      </t>
  </si>
  <si>
    <t xml:space="preserve">Ninh   </t>
  </si>
  <si>
    <t xml:space="preserve">Nguyễn Lan        </t>
  </si>
  <si>
    <t xml:space="preserve">Châu Phước        </t>
  </si>
  <si>
    <t xml:space="preserve">Hưng   </t>
  </si>
  <si>
    <t xml:space="preserve">Nguyễn Tường      </t>
  </si>
  <si>
    <t xml:space="preserve">Nhân   </t>
  </si>
  <si>
    <t xml:space="preserve">Trần Lê Minh      </t>
  </si>
  <si>
    <t xml:space="preserve">Hồ Lê Tấn         </t>
  </si>
  <si>
    <t xml:space="preserve">Kiệt   </t>
  </si>
  <si>
    <t xml:space="preserve">Nguyễn Thị Phương </t>
  </si>
  <si>
    <t xml:space="preserve">Phan Hoàng        </t>
  </si>
  <si>
    <t xml:space="preserve">Mai Thị Lệ        </t>
  </si>
  <si>
    <t xml:space="preserve">Đỗ Nguyễn Tuyết   </t>
  </si>
  <si>
    <t xml:space="preserve">Trần Thế          </t>
  </si>
  <si>
    <t xml:space="preserve">Phong  </t>
  </si>
  <si>
    <t xml:space="preserve">Tạ Lê Ngọc        </t>
  </si>
  <si>
    <t xml:space="preserve">Huỳnh Thúy        </t>
  </si>
  <si>
    <t xml:space="preserve">Diệu   </t>
  </si>
  <si>
    <t xml:space="preserve">Đỗ Thị Kim        </t>
  </si>
  <si>
    <t xml:space="preserve">Nguyễn Thị ái     </t>
  </si>
  <si>
    <t xml:space="preserve">Nguyễn Thị Nhật   </t>
  </si>
  <si>
    <t xml:space="preserve">Mỹ     </t>
  </si>
  <si>
    <t xml:space="preserve">Lê Nguyễn Bảo     </t>
  </si>
  <si>
    <t xml:space="preserve">Cai Văn           </t>
  </si>
  <si>
    <t xml:space="preserve">Nguyễn Thị Dương  </t>
  </si>
  <si>
    <t xml:space="preserve">Lương Thị Vân     </t>
  </si>
  <si>
    <t xml:space="preserve"> Tp.HCM, ngày  01 Tháng  08  năm 2020</t>
  </si>
  <si>
    <t>(Bằng chữ: Bốn trăm bốn mươi sáu triệu ba trăm bốn mươi bốn ngàn đồng)</t>
  </si>
  <si>
    <t>Tổng cộng</t>
  </si>
  <si>
    <t>sinh viên</t>
  </si>
  <si>
    <t>NGUYỄN MINH HÀ</t>
  </si>
  <si>
    <t>(Bằng chữ: sáu mươi mốt triệu một trăm năm mươi hai  ngàn đồng)</t>
  </si>
  <si>
    <t xml:space="preserve">DANH SÁCH SINH VIÊN ĐƯỢC NHẬN HỌC BỔNG KHUYẾN KHÍCH HỌC TẬP KHÓA 2019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</si>
</sst>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0"/>
      <color theme="1"/>
      <name val="Arial"/>
      <family val="2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6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 applyProtection="1">
      <alignment horizontal="left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9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 applyProtection="1">
      <alignment vertical="center" wrapText="1"/>
      <protection/>
    </xf>
    <xf numFmtId="3" fontId="10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2" fontId="10" fillId="0" borderId="10" xfId="0" applyNumberFormat="1" applyFont="1" applyFill="1" applyBorder="1" applyAlignment="1" applyProtection="1">
      <alignment vertical="center" wrapText="1"/>
      <protection/>
    </xf>
    <xf numFmtId="9" fontId="10" fillId="0" borderId="10" xfId="0" applyNumberFormat="1" applyFont="1" applyBorder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0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 vertical="center"/>
    </xf>
    <xf numFmtId="0" fontId="69" fillId="0" borderId="1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70" fillId="0" borderId="11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3" fontId="71" fillId="0" borderId="0" xfId="0" applyNumberFormat="1" applyFont="1" applyAlignment="1">
      <alignment vertical="center"/>
    </xf>
    <xf numFmtId="1" fontId="71" fillId="0" borderId="0" xfId="0" applyNumberFormat="1" applyFont="1" applyAlignment="1">
      <alignment horizontal="left" vertical="center"/>
    </xf>
    <xf numFmtId="3" fontId="71" fillId="0" borderId="0" xfId="0" applyNumberFormat="1" applyFont="1" applyAlignment="1">
      <alignment horizontal="left" vertical="center"/>
    </xf>
    <xf numFmtId="0" fontId="7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1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Fill="1" applyBorder="1" applyAlignment="1" applyProtection="1">
      <alignment vertical="center" wrapText="1"/>
      <protection/>
    </xf>
    <xf numFmtId="9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 applyProtection="1">
      <alignment vertical="center" wrapText="1"/>
      <protection/>
    </xf>
    <xf numFmtId="1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Border="1" applyAlignment="1">
      <alignment vertical="center"/>
    </xf>
    <xf numFmtId="1" fontId="66" fillId="0" borderId="0" xfId="0" applyNumberFormat="1" applyFont="1" applyAlignment="1">
      <alignment horizontal="left" vertical="center"/>
    </xf>
    <xf numFmtId="1" fontId="10" fillId="33" borderId="10" xfId="0" applyNumberFormat="1" applyFont="1" applyFill="1" applyBorder="1" applyAlignment="1" applyProtection="1">
      <alignment horizontal="left" vertical="center" wrapText="1"/>
      <protection/>
    </xf>
    <xf numFmtId="1" fontId="10" fillId="33" borderId="10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1" fontId="10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left" vertical="center"/>
    </xf>
    <xf numFmtId="1" fontId="10" fillId="33" borderId="10" xfId="0" applyNumberFormat="1" applyFont="1" applyFill="1" applyBorder="1" applyAlignment="1" quotePrefix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49" fontId="73" fillId="0" borderId="10" xfId="0" applyNumberFormat="1" applyFont="1" applyBorder="1" applyAlignment="1">
      <alignment/>
    </xf>
    <xf numFmtId="49" fontId="73" fillId="0" borderId="10" xfId="0" applyNumberFormat="1" applyFont="1" applyBorder="1" applyAlignment="1" quotePrefix="1">
      <alignment/>
    </xf>
    <xf numFmtId="3" fontId="10" fillId="33" borderId="10" xfId="0" applyNumberFormat="1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74" fillId="0" borderId="10" xfId="0" applyFont="1" applyBorder="1" applyAlignment="1">
      <alignment/>
    </xf>
    <xf numFmtId="3" fontId="74" fillId="0" borderId="10" xfId="0" applyNumberFormat="1" applyFont="1" applyBorder="1" applyAlignment="1">
      <alignment/>
    </xf>
    <xf numFmtId="9" fontId="74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3" fontId="2" fillId="34" borderId="13" xfId="0" applyNumberFormat="1" applyFont="1" applyFill="1" applyBorder="1" applyAlignment="1" applyProtection="1">
      <alignment horizontal="center" vertical="center" wrapText="1"/>
      <protection/>
    </xf>
    <xf numFmtId="1" fontId="2" fillId="34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6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74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0" fontId="6" fillId="0" borderId="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13</xdr:col>
      <xdr:colOff>514350</xdr:colOff>
      <xdr:row>4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8524875" y="904875"/>
          <a:ext cx="5143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2</xdr:row>
      <xdr:rowOff>209550</xdr:rowOff>
    </xdr:from>
    <xdr:to>
      <xdr:col>13</xdr:col>
      <xdr:colOff>704850</xdr:colOff>
      <xdr:row>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763000" y="6286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2</xdr:row>
      <xdr:rowOff>209550</xdr:rowOff>
    </xdr:from>
    <xdr:to>
      <xdr:col>13</xdr:col>
      <xdr:colOff>704850</xdr:colOff>
      <xdr:row>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791575" y="628650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zoomScale="80" zoomScaleNormal="80" zoomScalePageLayoutView="0" workbookViewId="0" topLeftCell="A109">
      <selection activeCell="O126" sqref="O126"/>
    </sheetView>
  </sheetViews>
  <sheetFormatPr defaultColWidth="11.8515625" defaultRowHeight="15"/>
  <cols>
    <col min="1" max="1" width="5.8515625" style="9" customWidth="1"/>
    <col min="2" max="2" width="13.421875" style="9" bestFit="1" customWidth="1"/>
    <col min="3" max="3" width="13.8515625" style="9" customWidth="1"/>
    <col min="4" max="4" width="21.8515625" style="9" customWidth="1"/>
    <col min="5" max="5" width="8.7109375" style="9" customWidth="1"/>
    <col min="6" max="6" width="10.00390625" style="9" customWidth="1"/>
    <col min="7" max="7" width="7.140625" style="9" customWidth="1"/>
    <col min="8" max="8" width="7.00390625" style="9" customWidth="1"/>
    <col min="9" max="9" width="6.140625" style="9" customWidth="1"/>
    <col min="10" max="10" width="6.00390625" style="17" customWidth="1"/>
    <col min="11" max="11" width="8.7109375" style="9" customWidth="1"/>
    <col min="12" max="12" width="10.8515625" style="9" customWidth="1"/>
    <col min="13" max="13" width="8.28125" style="17" customWidth="1"/>
    <col min="14" max="14" width="12.8515625" style="10" customWidth="1"/>
    <col min="15" max="15" width="15.140625" style="10" customWidth="1"/>
    <col min="16" max="16" width="19.421875" style="10" bestFit="1" customWidth="1"/>
    <col min="17" max="17" width="48.00390625" style="10" bestFit="1" customWidth="1"/>
    <col min="18" max="16384" width="11.8515625" style="9" customWidth="1"/>
  </cols>
  <sheetData>
    <row r="1" spans="10:17" s="11" customFormat="1" ht="18">
      <c r="J1" s="12"/>
      <c r="M1" s="12"/>
      <c r="N1" s="22"/>
      <c r="O1" s="22"/>
      <c r="P1" s="22"/>
      <c r="Q1" s="22"/>
    </row>
    <row r="2" spans="1:14" s="14" customFormat="1" ht="16.5" customHeight="1">
      <c r="A2" s="133" t="s">
        <v>0</v>
      </c>
      <c r="B2" s="133"/>
      <c r="C2" s="133"/>
      <c r="D2" s="133"/>
      <c r="E2" s="133"/>
      <c r="F2" s="133"/>
      <c r="G2" s="133"/>
      <c r="H2" s="131" t="s">
        <v>1</v>
      </c>
      <c r="I2" s="131"/>
      <c r="J2" s="131"/>
      <c r="K2" s="131"/>
      <c r="L2" s="131"/>
      <c r="M2" s="131"/>
      <c r="N2" s="131"/>
    </row>
    <row r="3" spans="1:14" s="14" customFormat="1" ht="18">
      <c r="A3" s="132" t="s">
        <v>2</v>
      </c>
      <c r="B3" s="132"/>
      <c r="C3" s="132"/>
      <c r="D3" s="132"/>
      <c r="E3" s="132"/>
      <c r="F3" s="132"/>
      <c r="G3" s="132"/>
      <c r="H3" s="132" t="s">
        <v>3</v>
      </c>
      <c r="I3" s="132"/>
      <c r="J3" s="132"/>
      <c r="K3" s="132"/>
      <c r="L3" s="132"/>
      <c r="M3" s="132"/>
      <c r="N3" s="132"/>
    </row>
    <row r="4" spans="10:17" s="14" customFormat="1" ht="18">
      <c r="J4" s="13"/>
      <c r="M4" s="13"/>
      <c r="N4" s="16"/>
      <c r="O4" s="16"/>
      <c r="P4" s="16"/>
      <c r="Q4" s="16"/>
    </row>
    <row r="5" spans="1:14" s="58" customFormat="1" ht="41.25" customHeight="1">
      <c r="A5" s="137" t="s">
        <v>288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s="58" customFormat="1" ht="26.25" customHeight="1">
      <c r="A6" s="138" t="s">
        <v>485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s="58" customFormat="1" ht="26.25" customHeight="1">
      <c r="A7" s="135" t="s">
        <v>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7" s="14" customFormat="1" ht="18">
      <c r="A8" s="15" t="s">
        <v>5</v>
      </c>
      <c r="B8" s="15"/>
      <c r="J8" s="13"/>
      <c r="M8" s="13"/>
      <c r="N8" s="16"/>
      <c r="O8" s="16"/>
      <c r="P8" s="16"/>
      <c r="Q8" s="16"/>
    </row>
    <row r="9" spans="10:17" s="11" customFormat="1" ht="18">
      <c r="J9" s="12"/>
      <c r="M9" s="12"/>
      <c r="N9" s="22"/>
      <c r="O9" s="22"/>
      <c r="P9" s="22"/>
      <c r="Q9" s="22"/>
    </row>
    <row r="10" spans="1:17" s="21" customFormat="1" ht="61.5" customHeight="1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23" t="s">
        <v>19</v>
      </c>
      <c r="O10" s="23" t="s">
        <v>497</v>
      </c>
      <c r="P10" s="23" t="s">
        <v>498</v>
      </c>
      <c r="Q10" s="23" t="s">
        <v>499</v>
      </c>
    </row>
    <row r="11" spans="1:17" s="2" customFormat="1" ht="24" customHeight="1">
      <c r="A11" s="38"/>
      <c r="B11" s="24" t="s">
        <v>43</v>
      </c>
      <c r="C11" s="38"/>
      <c r="D11" s="37"/>
      <c r="E11" s="37"/>
      <c r="F11" s="37"/>
      <c r="G11" s="38"/>
      <c r="H11" s="38"/>
      <c r="I11" s="39"/>
      <c r="J11" s="38"/>
      <c r="K11" s="38"/>
      <c r="L11" s="37"/>
      <c r="M11" s="40"/>
      <c r="N11" s="35"/>
      <c r="O11" s="35"/>
      <c r="P11" s="35"/>
      <c r="Q11" s="35"/>
    </row>
    <row r="12" spans="1:17" s="3" customFormat="1" ht="24" customHeight="1">
      <c r="A12" s="41" t="s">
        <v>20</v>
      </c>
      <c r="B12" s="26" t="s">
        <v>21</v>
      </c>
      <c r="C12" s="41" t="s">
        <v>51</v>
      </c>
      <c r="D12" s="33" t="s">
        <v>52</v>
      </c>
      <c r="E12" s="33" t="s">
        <v>53</v>
      </c>
      <c r="F12" s="42">
        <v>101097</v>
      </c>
      <c r="G12" s="41" t="s">
        <v>43</v>
      </c>
      <c r="H12" s="41" t="s">
        <v>22</v>
      </c>
      <c r="I12" s="43">
        <v>9.11</v>
      </c>
      <c r="J12" s="41" t="s">
        <v>324</v>
      </c>
      <c r="K12" s="41" t="s">
        <v>26</v>
      </c>
      <c r="L12" s="42">
        <v>4320000</v>
      </c>
      <c r="M12" s="44">
        <v>1</v>
      </c>
      <c r="N12" s="45">
        <f>M12*L12</f>
        <v>4320000</v>
      </c>
      <c r="O12" s="45">
        <v>221417874</v>
      </c>
      <c r="P12" s="45">
        <v>110018322</v>
      </c>
      <c r="Q12" s="45" t="s">
        <v>501</v>
      </c>
    </row>
    <row r="13" spans="1:17" s="49" customFormat="1" ht="24" customHeight="1">
      <c r="A13" s="25" t="s">
        <v>25</v>
      </c>
      <c r="B13" s="26" t="s">
        <v>21</v>
      </c>
      <c r="C13" s="46" t="s">
        <v>259</v>
      </c>
      <c r="D13" s="27" t="s">
        <v>235</v>
      </c>
      <c r="E13" s="27" t="s">
        <v>260</v>
      </c>
      <c r="F13" s="46" t="s">
        <v>261</v>
      </c>
      <c r="G13" s="41" t="s">
        <v>43</v>
      </c>
      <c r="H13" s="41" t="s">
        <v>22</v>
      </c>
      <c r="I13" s="47">
        <v>9.11</v>
      </c>
      <c r="J13" s="48">
        <v>80</v>
      </c>
      <c r="K13" s="46" t="s">
        <v>24</v>
      </c>
      <c r="L13" s="45">
        <v>4320000</v>
      </c>
      <c r="M13" s="34">
        <v>0.7</v>
      </c>
      <c r="N13" s="45">
        <f aca="true" t="shared" si="0" ref="N13:N76">M13*L13</f>
        <v>3024000</v>
      </c>
      <c r="O13" s="45">
        <v>245294059</v>
      </c>
      <c r="P13" s="45">
        <v>110567793</v>
      </c>
      <c r="Q13" s="45" t="s">
        <v>501</v>
      </c>
    </row>
    <row r="14" spans="1:17" s="49" customFormat="1" ht="24" customHeight="1">
      <c r="A14" s="41" t="s">
        <v>27</v>
      </c>
      <c r="B14" s="26" t="s">
        <v>21</v>
      </c>
      <c r="C14" s="46" t="s">
        <v>45</v>
      </c>
      <c r="D14" s="27" t="s">
        <v>46</v>
      </c>
      <c r="E14" s="27" t="s">
        <v>47</v>
      </c>
      <c r="F14" s="46" t="s">
        <v>48</v>
      </c>
      <c r="G14" s="41" t="s">
        <v>43</v>
      </c>
      <c r="H14" s="41" t="s">
        <v>22</v>
      </c>
      <c r="I14" s="47">
        <v>8.67</v>
      </c>
      <c r="J14" s="48">
        <v>89</v>
      </c>
      <c r="K14" s="46" t="s">
        <v>24</v>
      </c>
      <c r="L14" s="45">
        <v>4320000</v>
      </c>
      <c r="M14" s="34">
        <v>0.7</v>
      </c>
      <c r="N14" s="45">
        <f t="shared" si="0"/>
        <v>3024000</v>
      </c>
      <c r="O14" s="45">
        <v>272506992</v>
      </c>
      <c r="P14" s="45">
        <v>5908205255120</v>
      </c>
      <c r="Q14" s="45" t="s">
        <v>500</v>
      </c>
    </row>
    <row r="15" spans="1:17" s="49" customFormat="1" ht="24" customHeight="1" thickBot="1">
      <c r="A15" s="25" t="s">
        <v>29</v>
      </c>
      <c r="B15" s="26" t="s">
        <v>21</v>
      </c>
      <c r="C15" s="46" t="s">
        <v>317</v>
      </c>
      <c r="D15" s="27" t="s">
        <v>57</v>
      </c>
      <c r="E15" s="27" t="s">
        <v>318</v>
      </c>
      <c r="F15" s="46" t="s">
        <v>319</v>
      </c>
      <c r="G15" s="41" t="s">
        <v>43</v>
      </c>
      <c r="H15" s="41" t="s">
        <v>22</v>
      </c>
      <c r="I15" s="47">
        <v>8.67</v>
      </c>
      <c r="J15" s="48">
        <v>95</v>
      </c>
      <c r="K15" s="46" t="s">
        <v>24</v>
      </c>
      <c r="L15" s="45">
        <v>4320000</v>
      </c>
      <c r="M15" s="34">
        <v>0.7</v>
      </c>
      <c r="N15" s="45">
        <f t="shared" si="0"/>
        <v>3024000</v>
      </c>
      <c r="O15" s="45">
        <v>212485964</v>
      </c>
      <c r="P15" s="45">
        <v>100048634300001</v>
      </c>
      <c r="Q15" s="45" t="s">
        <v>502</v>
      </c>
    </row>
    <row r="16" spans="1:18" s="49" customFormat="1" ht="24" customHeight="1" thickBot="1">
      <c r="A16" s="41" t="s">
        <v>30</v>
      </c>
      <c r="B16" s="26" t="s">
        <v>21</v>
      </c>
      <c r="C16" s="46" t="s">
        <v>320</v>
      </c>
      <c r="D16" s="27" t="s">
        <v>321</v>
      </c>
      <c r="E16" s="27" t="s">
        <v>322</v>
      </c>
      <c r="F16" s="46" t="s">
        <v>323</v>
      </c>
      <c r="G16" s="41" t="s">
        <v>43</v>
      </c>
      <c r="H16" s="41" t="s">
        <v>22</v>
      </c>
      <c r="I16" s="47">
        <v>8.44</v>
      </c>
      <c r="J16" s="48">
        <v>89</v>
      </c>
      <c r="K16" s="46" t="s">
        <v>24</v>
      </c>
      <c r="L16" s="45">
        <v>4320000</v>
      </c>
      <c r="M16" s="34">
        <v>0.7</v>
      </c>
      <c r="N16" s="45">
        <f t="shared" si="0"/>
        <v>3024000</v>
      </c>
      <c r="O16" s="45">
        <v>212797886</v>
      </c>
      <c r="P16" s="45">
        <v>6460205521891</v>
      </c>
      <c r="Q16" s="45" t="s">
        <v>500</v>
      </c>
      <c r="R16" s="59"/>
    </row>
    <row r="17" spans="1:17" s="49" customFormat="1" ht="24" customHeight="1">
      <c r="A17" s="25" t="s">
        <v>32</v>
      </c>
      <c r="B17" s="26" t="s">
        <v>31</v>
      </c>
      <c r="C17" s="46" t="s">
        <v>325</v>
      </c>
      <c r="D17" s="27" t="s">
        <v>326</v>
      </c>
      <c r="E17" s="27" t="s">
        <v>90</v>
      </c>
      <c r="F17" s="46" t="s">
        <v>327</v>
      </c>
      <c r="G17" s="41" t="s">
        <v>43</v>
      </c>
      <c r="H17" s="41" t="s">
        <v>22</v>
      </c>
      <c r="I17" s="47">
        <v>9</v>
      </c>
      <c r="J17" s="48">
        <v>91</v>
      </c>
      <c r="K17" s="46" t="s">
        <v>26</v>
      </c>
      <c r="L17" s="45">
        <v>1920000</v>
      </c>
      <c r="M17" s="34">
        <v>1</v>
      </c>
      <c r="N17" s="32">
        <f t="shared" si="0"/>
        <v>1920000</v>
      </c>
      <c r="O17" s="32">
        <v>291118720</v>
      </c>
      <c r="P17" s="32">
        <v>100046642600001</v>
      </c>
      <c r="Q17" s="32" t="s">
        <v>502</v>
      </c>
    </row>
    <row r="18" spans="1:17" s="49" customFormat="1" ht="24" customHeight="1">
      <c r="A18" s="41" t="s">
        <v>34</v>
      </c>
      <c r="B18" s="26" t="s">
        <v>31</v>
      </c>
      <c r="C18" s="46" t="s">
        <v>328</v>
      </c>
      <c r="D18" s="27" t="s">
        <v>329</v>
      </c>
      <c r="E18" s="27" t="s">
        <v>84</v>
      </c>
      <c r="F18" s="46" t="s">
        <v>54</v>
      </c>
      <c r="G18" s="41" t="s">
        <v>43</v>
      </c>
      <c r="H18" s="41" t="s">
        <v>22</v>
      </c>
      <c r="I18" s="47">
        <v>9</v>
      </c>
      <c r="J18" s="48">
        <v>100</v>
      </c>
      <c r="K18" s="46" t="s">
        <v>26</v>
      </c>
      <c r="L18" s="45">
        <v>1920000</v>
      </c>
      <c r="M18" s="34">
        <v>1</v>
      </c>
      <c r="N18" s="32">
        <f t="shared" si="0"/>
        <v>1920000</v>
      </c>
      <c r="O18" s="32"/>
      <c r="P18" s="32"/>
      <c r="Q18" s="32"/>
    </row>
    <row r="19" spans="1:17" s="49" customFormat="1" ht="24" customHeight="1">
      <c r="A19" s="25" t="s">
        <v>35</v>
      </c>
      <c r="B19" s="26" t="s">
        <v>31</v>
      </c>
      <c r="C19" s="46" t="s">
        <v>330</v>
      </c>
      <c r="D19" s="27" t="s">
        <v>331</v>
      </c>
      <c r="E19" s="27" t="s">
        <v>332</v>
      </c>
      <c r="F19" s="46" t="s">
        <v>333</v>
      </c>
      <c r="G19" s="41" t="s">
        <v>43</v>
      </c>
      <c r="H19" s="41" t="s">
        <v>22</v>
      </c>
      <c r="I19" s="47">
        <v>9</v>
      </c>
      <c r="J19" s="48">
        <v>100</v>
      </c>
      <c r="K19" s="46" t="s">
        <v>26</v>
      </c>
      <c r="L19" s="45">
        <v>1920000</v>
      </c>
      <c r="M19" s="34">
        <v>1</v>
      </c>
      <c r="N19" s="32">
        <f t="shared" si="0"/>
        <v>1920000</v>
      </c>
      <c r="O19" s="32">
        <v>25811957</v>
      </c>
      <c r="P19" s="32">
        <v>110544204</v>
      </c>
      <c r="Q19" s="32"/>
    </row>
    <row r="20" spans="1:17" s="49" customFormat="1" ht="24" customHeight="1">
      <c r="A20" s="41" t="s">
        <v>38</v>
      </c>
      <c r="B20" s="26" t="s">
        <v>31</v>
      </c>
      <c r="C20" s="46" t="s">
        <v>78</v>
      </c>
      <c r="D20" s="27" t="s">
        <v>79</v>
      </c>
      <c r="E20" s="27" t="s">
        <v>80</v>
      </c>
      <c r="F20" s="46" t="s">
        <v>81</v>
      </c>
      <c r="G20" s="41" t="s">
        <v>43</v>
      </c>
      <c r="H20" s="41" t="s">
        <v>22</v>
      </c>
      <c r="I20" s="47">
        <v>9</v>
      </c>
      <c r="J20" s="48">
        <v>85</v>
      </c>
      <c r="K20" s="46" t="s">
        <v>24</v>
      </c>
      <c r="L20" s="45">
        <v>1920000</v>
      </c>
      <c r="M20" s="34">
        <v>0.7</v>
      </c>
      <c r="N20" s="32">
        <f t="shared" si="0"/>
        <v>1344000</v>
      </c>
      <c r="O20" s="32">
        <v>301622998</v>
      </c>
      <c r="P20" s="32">
        <v>109965368</v>
      </c>
      <c r="Q20" s="32" t="s">
        <v>501</v>
      </c>
    </row>
    <row r="21" spans="1:17" s="49" customFormat="1" ht="24" customHeight="1">
      <c r="A21" s="25" t="s">
        <v>39</v>
      </c>
      <c r="B21" s="26" t="s">
        <v>31</v>
      </c>
      <c r="C21" s="46" t="s">
        <v>295</v>
      </c>
      <c r="D21" s="27" t="s">
        <v>57</v>
      </c>
      <c r="E21" s="27" t="s">
        <v>110</v>
      </c>
      <c r="F21" s="46" t="s">
        <v>296</v>
      </c>
      <c r="G21" s="41" t="s">
        <v>43</v>
      </c>
      <c r="H21" s="41" t="s">
        <v>22</v>
      </c>
      <c r="I21" s="47">
        <v>9</v>
      </c>
      <c r="J21" s="48">
        <v>80</v>
      </c>
      <c r="K21" s="46" t="s">
        <v>24</v>
      </c>
      <c r="L21" s="45">
        <v>1920000</v>
      </c>
      <c r="M21" s="34">
        <v>0.7</v>
      </c>
      <c r="N21" s="32">
        <f t="shared" si="0"/>
        <v>1344000</v>
      </c>
      <c r="O21" s="32"/>
      <c r="P21" s="32"/>
      <c r="Q21" s="32"/>
    </row>
    <row r="22" spans="1:17" s="49" customFormat="1" ht="24" customHeight="1">
      <c r="A22" s="41" t="s">
        <v>40</v>
      </c>
      <c r="B22" s="26" t="s">
        <v>31</v>
      </c>
      <c r="C22" s="46" t="s">
        <v>334</v>
      </c>
      <c r="D22" s="27" t="s">
        <v>335</v>
      </c>
      <c r="E22" s="27" t="s">
        <v>92</v>
      </c>
      <c r="F22" s="46" t="s">
        <v>336</v>
      </c>
      <c r="G22" s="41" t="s">
        <v>43</v>
      </c>
      <c r="H22" s="41" t="s">
        <v>22</v>
      </c>
      <c r="I22" s="47">
        <v>9</v>
      </c>
      <c r="J22" s="48">
        <v>83</v>
      </c>
      <c r="K22" s="46" t="s">
        <v>24</v>
      </c>
      <c r="L22" s="45">
        <v>1920000</v>
      </c>
      <c r="M22" s="34">
        <v>0.7</v>
      </c>
      <c r="N22" s="32">
        <f t="shared" si="0"/>
        <v>1344000</v>
      </c>
      <c r="O22" s="32">
        <v>334950015</v>
      </c>
      <c r="P22" s="32" t="s">
        <v>503</v>
      </c>
      <c r="Q22" s="32" t="s">
        <v>501</v>
      </c>
    </row>
    <row r="23" spans="1:17" s="49" customFormat="1" ht="24" customHeight="1">
      <c r="A23" s="25" t="s">
        <v>42</v>
      </c>
      <c r="B23" s="26" t="s">
        <v>31</v>
      </c>
      <c r="C23" s="46" t="s">
        <v>270</v>
      </c>
      <c r="D23" s="27" t="s">
        <v>271</v>
      </c>
      <c r="E23" s="27" t="s">
        <v>272</v>
      </c>
      <c r="F23" s="46" t="s">
        <v>273</v>
      </c>
      <c r="G23" s="41" t="s">
        <v>43</v>
      </c>
      <c r="H23" s="41" t="s">
        <v>22</v>
      </c>
      <c r="I23" s="47">
        <v>9</v>
      </c>
      <c r="J23" s="48">
        <v>82</v>
      </c>
      <c r="K23" s="46" t="s">
        <v>24</v>
      </c>
      <c r="L23" s="45">
        <v>1920000</v>
      </c>
      <c r="M23" s="34">
        <v>0.7</v>
      </c>
      <c r="N23" s="32">
        <f t="shared" si="0"/>
        <v>1344000</v>
      </c>
      <c r="O23" s="32">
        <v>215413029</v>
      </c>
      <c r="P23" s="32">
        <v>6400205477350</v>
      </c>
      <c r="Q23" s="32" t="s">
        <v>500</v>
      </c>
    </row>
    <row r="24" spans="1:17" s="49" customFormat="1" ht="24" customHeight="1">
      <c r="A24" s="41" t="s">
        <v>44</v>
      </c>
      <c r="B24" s="26" t="s">
        <v>31</v>
      </c>
      <c r="C24" s="46" t="s">
        <v>86</v>
      </c>
      <c r="D24" s="27" t="s">
        <v>87</v>
      </c>
      <c r="E24" s="27" t="s">
        <v>88</v>
      </c>
      <c r="F24" s="46" t="s">
        <v>71</v>
      </c>
      <c r="G24" s="41" t="s">
        <v>43</v>
      </c>
      <c r="H24" s="41" t="s">
        <v>22</v>
      </c>
      <c r="I24" s="42">
        <v>8</v>
      </c>
      <c r="J24" s="48">
        <v>88</v>
      </c>
      <c r="K24" s="46" t="s">
        <v>24</v>
      </c>
      <c r="L24" s="45">
        <v>1920000</v>
      </c>
      <c r="M24" s="34">
        <v>0.7</v>
      </c>
      <c r="N24" s="32">
        <f t="shared" si="0"/>
        <v>1344000</v>
      </c>
      <c r="O24" s="32">
        <v>221449134</v>
      </c>
      <c r="P24" s="32">
        <v>110465270</v>
      </c>
      <c r="Q24" s="32" t="s">
        <v>501</v>
      </c>
    </row>
    <row r="25" spans="1:17" s="49" customFormat="1" ht="24" customHeight="1">
      <c r="A25" s="25" t="s">
        <v>50</v>
      </c>
      <c r="B25" s="26" t="s">
        <v>31</v>
      </c>
      <c r="C25" s="46" t="s">
        <v>265</v>
      </c>
      <c r="D25" s="27" t="s">
        <v>266</v>
      </c>
      <c r="E25" s="27" t="s">
        <v>267</v>
      </c>
      <c r="F25" s="46" t="s">
        <v>268</v>
      </c>
      <c r="G25" s="41" t="s">
        <v>43</v>
      </c>
      <c r="H25" s="41" t="s">
        <v>22</v>
      </c>
      <c r="I25" s="47">
        <v>8</v>
      </c>
      <c r="J25" s="48">
        <v>83</v>
      </c>
      <c r="K25" s="46" t="s">
        <v>24</v>
      </c>
      <c r="L25" s="45">
        <v>1920000</v>
      </c>
      <c r="M25" s="34">
        <v>0.7</v>
      </c>
      <c r="N25" s="32">
        <f t="shared" si="0"/>
        <v>1344000</v>
      </c>
      <c r="O25" s="32">
        <v>312304302</v>
      </c>
      <c r="P25" s="32">
        <v>110287483</v>
      </c>
      <c r="Q25" s="32" t="s">
        <v>501</v>
      </c>
    </row>
    <row r="26" spans="1:17" s="49" customFormat="1" ht="24" customHeight="1">
      <c r="A26" s="41" t="s">
        <v>55</v>
      </c>
      <c r="B26" s="26" t="s">
        <v>31</v>
      </c>
      <c r="C26" s="46" t="s">
        <v>337</v>
      </c>
      <c r="D26" s="27" t="s">
        <v>338</v>
      </c>
      <c r="E26" s="27" t="s">
        <v>59</v>
      </c>
      <c r="F26" s="46" t="s">
        <v>339</v>
      </c>
      <c r="G26" s="41" t="s">
        <v>43</v>
      </c>
      <c r="H26" s="41" t="s">
        <v>22</v>
      </c>
      <c r="I26" s="52" t="s">
        <v>37</v>
      </c>
      <c r="J26" s="48">
        <v>81</v>
      </c>
      <c r="K26" s="46" t="s">
        <v>24</v>
      </c>
      <c r="L26" s="45">
        <v>1920000</v>
      </c>
      <c r="M26" s="34">
        <v>0.7</v>
      </c>
      <c r="N26" s="32">
        <f t="shared" si="0"/>
        <v>1344000</v>
      </c>
      <c r="O26" s="32">
        <v>25571920</v>
      </c>
      <c r="P26" s="32">
        <v>110004612</v>
      </c>
      <c r="Q26" s="32" t="s">
        <v>501</v>
      </c>
    </row>
    <row r="27" spans="1:17" s="49" customFormat="1" ht="24" customHeight="1">
      <c r="A27" s="25" t="s">
        <v>56</v>
      </c>
      <c r="B27" s="26" t="s">
        <v>31</v>
      </c>
      <c r="C27" s="46" t="s">
        <v>73</v>
      </c>
      <c r="D27" s="27" t="s">
        <v>74</v>
      </c>
      <c r="E27" s="27" t="s">
        <v>75</v>
      </c>
      <c r="F27" s="46" t="s">
        <v>76</v>
      </c>
      <c r="G27" s="41" t="s">
        <v>43</v>
      </c>
      <c r="H27" s="41" t="s">
        <v>22</v>
      </c>
      <c r="I27" s="53">
        <v>8</v>
      </c>
      <c r="J27" s="48">
        <v>82</v>
      </c>
      <c r="K27" s="46" t="s">
        <v>24</v>
      </c>
      <c r="L27" s="45">
        <v>1920000</v>
      </c>
      <c r="M27" s="34">
        <v>0.7</v>
      </c>
      <c r="N27" s="32">
        <f t="shared" si="0"/>
        <v>1344000</v>
      </c>
      <c r="O27" s="32">
        <v>272531892</v>
      </c>
      <c r="P27" s="32">
        <v>5905205322768</v>
      </c>
      <c r="Q27" s="32" t="s">
        <v>500</v>
      </c>
    </row>
    <row r="28" spans="1:17" s="49" customFormat="1" ht="24" customHeight="1">
      <c r="A28" s="41" t="s">
        <v>58</v>
      </c>
      <c r="B28" s="26" t="s">
        <v>31</v>
      </c>
      <c r="C28" s="46" t="s">
        <v>297</v>
      </c>
      <c r="D28" s="27" t="s">
        <v>298</v>
      </c>
      <c r="E28" s="27" t="s">
        <v>299</v>
      </c>
      <c r="F28" s="46" t="s">
        <v>300</v>
      </c>
      <c r="G28" s="41" t="s">
        <v>43</v>
      </c>
      <c r="H28" s="41" t="s">
        <v>22</v>
      </c>
      <c r="I28" s="46" t="s">
        <v>37</v>
      </c>
      <c r="J28" s="48">
        <v>87</v>
      </c>
      <c r="K28" s="46" t="s">
        <v>24</v>
      </c>
      <c r="L28" s="45">
        <v>1920000</v>
      </c>
      <c r="M28" s="34">
        <v>0.7</v>
      </c>
      <c r="N28" s="32">
        <f t="shared" si="0"/>
        <v>1344000</v>
      </c>
      <c r="O28" s="32">
        <v>301605358</v>
      </c>
      <c r="P28" s="32">
        <v>110388784</v>
      </c>
      <c r="Q28" s="32" t="s">
        <v>501</v>
      </c>
    </row>
    <row r="29" spans="1:17" s="49" customFormat="1" ht="24" customHeight="1">
      <c r="A29" s="25" t="s">
        <v>60</v>
      </c>
      <c r="B29" s="26" t="s">
        <v>31</v>
      </c>
      <c r="C29" s="25" t="s">
        <v>262</v>
      </c>
      <c r="D29" s="27" t="s">
        <v>263</v>
      </c>
      <c r="E29" s="27" t="s">
        <v>264</v>
      </c>
      <c r="F29" s="46" t="s">
        <v>340</v>
      </c>
      <c r="G29" s="41" t="s">
        <v>43</v>
      </c>
      <c r="H29" s="41" t="s">
        <v>22</v>
      </c>
      <c r="I29" s="42">
        <v>8</v>
      </c>
      <c r="J29" s="48">
        <v>100</v>
      </c>
      <c r="K29" s="46" t="s">
        <v>24</v>
      </c>
      <c r="L29" s="45">
        <v>1920000</v>
      </c>
      <c r="M29" s="34">
        <v>0.7</v>
      </c>
      <c r="N29" s="32">
        <f t="shared" si="0"/>
        <v>1344000</v>
      </c>
      <c r="O29" s="32">
        <v>312340106</v>
      </c>
      <c r="P29" s="32">
        <v>110480597</v>
      </c>
      <c r="Q29" s="32" t="s">
        <v>501</v>
      </c>
    </row>
    <row r="30" spans="1:17" s="49" customFormat="1" ht="24" customHeight="1">
      <c r="A30" s="41" t="s">
        <v>61</v>
      </c>
      <c r="B30" s="26" t="s">
        <v>31</v>
      </c>
      <c r="C30" s="25" t="s">
        <v>103</v>
      </c>
      <c r="D30" s="27" t="s">
        <v>104</v>
      </c>
      <c r="E30" s="27" t="s">
        <v>105</v>
      </c>
      <c r="F30" s="46" t="s">
        <v>106</v>
      </c>
      <c r="G30" s="41" t="s">
        <v>43</v>
      </c>
      <c r="H30" s="41" t="s">
        <v>22</v>
      </c>
      <c r="I30" s="42">
        <v>8</v>
      </c>
      <c r="J30" s="48">
        <v>84</v>
      </c>
      <c r="K30" s="46" t="s">
        <v>24</v>
      </c>
      <c r="L30" s="45">
        <v>1920000</v>
      </c>
      <c r="M30" s="34">
        <v>0.7</v>
      </c>
      <c r="N30" s="32">
        <f t="shared" si="0"/>
        <v>1344000</v>
      </c>
      <c r="O30" s="32">
        <v>272556941</v>
      </c>
      <c r="P30" s="32">
        <v>6400205477179</v>
      </c>
      <c r="Q30" s="32" t="s">
        <v>500</v>
      </c>
    </row>
    <row r="31" spans="1:17" s="49" customFormat="1" ht="24" customHeight="1">
      <c r="A31" s="25" t="s">
        <v>63</v>
      </c>
      <c r="B31" s="26" t="s">
        <v>31</v>
      </c>
      <c r="C31" s="25" t="s">
        <v>289</v>
      </c>
      <c r="D31" s="27" t="s">
        <v>290</v>
      </c>
      <c r="E31" s="27" t="s">
        <v>291</v>
      </c>
      <c r="F31" s="46" t="s">
        <v>269</v>
      </c>
      <c r="G31" s="41" t="s">
        <v>43</v>
      </c>
      <c r="H31" s="41" t="s">
        <v>22</v>
      </c>
      <c r="I31" s="54">
        <v>10</v>
      </c>
      <c r="J31" s="48">
        <v>83</v>
      </c>
      <c r="K31" s="46" t="s">
        <v>24</v>
      </c>
      <c r="L31" s="45">
        <v>1920000</v>
      </c>
      <c r="M31" s="34">
        <v>0.7</v>
      </c>
      <c r="N31" s="32">
        <f t="shared" si="0"/>
        <v>1344000</v>
      </c>
      <c r="O31" s="32">
        <v>301622796</v>
      </c>
      <c r="P31" s="32">
        <v>1900206291392</v>
      </c>
      <c r="Q31" s="32" t="s">
        <v>500</v>
      </c>
    </row>
    <row r="32" spans="1:17" s="49" customFormat="1" ht="24" customHeight="1">
      <c r="A32" s="41" t="s">
        <v>64</v>
      </c>
      <c r="B32" s="26" t="s">
        <v>31</v>
      </c>
      <c r="C32" s="25" t="s">
        <v>341</v>
      </c>
      <c r="D32" s="27" t="s">
        <v>342</v>
      </c>
      <c r="E32" s="27" t="s">
        <v>486</v>
      </c>
      <c r="F32" s="46" t="s">
        <v>343</v>
      </c>
      <c r="G32" s="41" t="s">
        <v>43</v>
      </c>
      <c r="H32" s="41" t="s">
        <v>22</v>
      </c>
      <c r="I32" s="42">
        <v>9</v>
      </c>
      <c r="J32" s="48">
        <v>77</v>
      </c>
      <c r="K32" s="46" t="s">
        <v>49</v>
      </c>
      <c r="L32" s="45">
        <v>1920000</v>
      </c>
      <c r="M32" s="34">
        <v>0.5</v>
      </c>
      <c r="N32" s="32">
        <f t="shared" si="0"/>
        <v>960000</v>
      </c>
      <c r="O32" s="32">
        <v>206081428</v>
      </c>
      <c r="P32" s="32">
        <v>110026107</v>
      </c>
      <c r="Q32" s="32" t="s">
        <v>501</v>
      </c>
    </row>
    <row r="33" spans="1:17" s="49" customFormat="1" ht="24" customHeight="1">
      <c r="A33" s="25" t="s">
        <v>65</v>
      </c>
      <c r="B33" s="26" t="s">
        <v>31</v>
      </c>
      <c r="C33" s="25" t="s">
        <v>491</v>
      </c>
      <c r="D33" s="27" t="s">
        <v>57</v>
      </c>
      <c r="E33" s="27" t="s">
        <v>492</v>
      </c>
      <c r="F33" s="46" t="s">
        <v>493</v>
      </c>
      <c r="G33" s="41" t="s">
        <v>43</v>
      </c>
      <c r="H33" s="41" t="s">
        <v>22</v>
      </c>
      <c r="I33" s="42">
        <v>9</v>
      </c>
      <c r="J33" s="48">
        <v>74</v>
      </c>
      <c r="K33" s="46" t="s">
        <v>49</v>
      </c>
      <c r="L33" s="45">
        <v>1920000</v>
      </c>
      <c r="M33" s="34">
        <v>0.5</v>
      </c>
      <c r="N33" s="32">
        <f t="shared" si="0"/>
        <v>960000</v>
      </c>
      <c r="O33" s="32"/>
      <c r="P33" s="32"/>
      <c r="Q33" s="32"/>
    </row>
    <row r="34" spans="1:17" s="49" customFormat="1" ht="24" customHeight="1">
      <c r="A34" s="41" t="s">
        <v>67</v>
      </c>
      <c r="B34" s="26" t="s">
        <v>31</v>
      </c>
      <c r="C34" s="25" t="s">
        <v>344</v>
      </c>
      <c r="D34" s="27" t="s">
        <v>345</v>
      </c>
      <c r="E34" s="27" t="s">
        <v>174</v>
      </c>
      <c r="F34" s="46" t="s">
        <v>346</v>
      </c>
      <c r="G34" s="41" t="s">
        <v>43</v>
      </c>
      <c r="H34" s="41" t="s">
        <v>22</v>
      </c>
      <c r="I34" s="42">
        <v>9</v>
      </c>
      <c r="J34" s="48">
        <v>76</v>
      </c>
      <c r="K34" s="46" t="s">
        <v>49</v>
      </c>
      <c r="L34" s="45">
        <v>1920000</v>
      </c>
      <c r="M34" s="34">
        <v>0.5</v>
      </c>
      <c r="N34" s="32">
        <f t="shared" si="0"/>
        <v>960000</v>
      </c>
      <c r="O34" s="32">
        <v>25604511</v>
      </c>
      <c r="P34" s="32">
        <v>6400205518878</v>
      </c>
      <c r="Q34" s="32" t="s">
        <v>500</v>
      </c>
    </row>
    <row r="35" spans="1:17" s="49" customFormat="1" ht="24" customHeight="1">
      <c r="A35" s="25" t="s">
        <v>72</v>
      </c>
      <c r="B35" s="26" t="s">
        <v>31</v>
      </c>
      <c r="C35" s="25" t="s">
        <v>347</v>
      </c>
      <c r="D35" s="27" t="s">
        <v>348</v>
      </c>
      <c r="E35" s="27" t="s">
        <v>66</v>
      </c>
      <c r="F35" s="46" t="s">
        <v>339</v>
      </c>
      <c r="G35" s="41" t="s">
        <v>43</v>
      </c>
      <c r="H35" s="41" t="s">
        <v>22</v>
      </c>
      <c r="I35" s="42">
        <v>9</v>
      </c>
      <c r="J35" s="48">
        <v>76</v>
      </c>
      <c r="K35" s="46" t="s">
        <v>49</v>
      </c>
      <c r="L35" s="45">
        <v>1920000</v>
      </c>
      <c r="M35" s="34">
        <v>0.5</v>
      </c>
      <c r="N35" s="32">
        <f t="shared" si="0"/>
        <v>960000</v>
      </c>
      <c r="O35" s="32">
        <v>272634187</v>
      </c>
      <c r="P35" s="32">
        <v>110702477</v>
      </c>
      <c r="Q35" s="32" t="s">
        <v>501</v>
      </c>
    </row>
    <row r="36" spans="1:17" s="49" customFormat="1" ht="24" customHeight="1">
      <c r="A36" s="41" t="s">
        <v>77</v>
      </c>
      <c r="B36" s="26" t="s">
        <v>31</v>
      </c>
      <c r="C36" s="25" t="s">
        <v>349</v>
      </c>
      <c r="D36" s="27" t="s">
        <v>350</v>
      </c>
      <c r="E36" s="27" t="s">
        <v>351</v>
      </c>
      <c r="F36" s="46" t="s">
        <v>352</v>
      </c>
      <c r="G36" s="41" t="s">
        <v>43</v>
      </c>
      <c r="H36" s="41" t="s">
        <v>22</v>
      </c>
      <c r="I36" s="42">
        <v>9</v>
      </c>
      <c r="J36" s="48">
        <v>74</v>
      </c>
      <c r="K36" s="46" t="s">
        <v>49</v>
      </c>
      <c r="L36" s="45">
        <v>1920000</v>
      </c>
      <c r="M36" s="34">
        <v>0.5</v>
      </c>
      <c r="N36" s="32">
        <f t="shared" si="0"/>
        <v>960000</v>
      </c>
      <c r="O36" s="32"/>
      <c r="P36" s="32"/>
      <c r="Q36" s="32"/>
    </row>
    <row r="37" spans="1:17" s="49" customFormat="1" ht="24" customHeight="1">
      <c r="A37" s="25" t="s">
        <v>82</v>
      </c>
      <c r="B37" s="26" t="s">
        <v>31</v>
      </c>
      <c r="C37" s="25" t="s">
        <v>68</v>
      </c>
      <c r="D37" s="27" t="s">
        <v>69</v>
      </c>
      <c r="E37" s="27" t="s">
        <v>70</v>
      </c>
      <c r="F37" s="46" t="s">
        <v>71</v>
      </c>
      <c r="G37" s="41" t="s">
        <v>43</v>
      </c>
      <c r="H37" s="41" t="s">
        <v>22</v>
      </c>
      <c r="I37" s="42">
        <v>9</v>
      </c>
      <c r="J37" s="48">
        <v>76</v>
      </c>
      <c r="K37" s="46" t="s">
        <v>49</v>
      </c>
      <c r="L37" s="45">
        <v>1920000</v>
      </c>
      <c r="M37" s="34">
        <v>0.5</v>
      </c>
      <c r="N37" s="32">
        <f t="shared" si="0"/>
        <v>960000</v>
      </c>
      <c r="O37" s="32">
        <v>261542519</v>
      </c>
      <c r="P37" s="32">
        <v>110003828</v>
      </c>
      <c r="Q37" s="32" t="s">
        <v>501</v>
      </c>
    </row>
    <row r="38" spans="1:17" s="49" customFormat="1" ht="24" customHeight="1">
      <c r="A38" s="41" t="s">
        <v>85</v>
      </c>
      <c r="B38" s="26" t="s">
        <v>31</v>
      </c>
      <c r="C38" s="25" t="s">
        <v>353</v>
      </c>
      <c r="D38" s="27" t="s">
        <v>354</v>
      </c>
      <c r="E38" s="27" t="s">
        <v>487</v>
      </c>
      <c r="F38" s="46" t="s">
        <v>356</v>
      </c>
      <c r="G38" s="41" t="s">
        <v>43</v>
      </c>
      <c r="H38" s="41" t="s">
        <v>22</v>
      </c>
      <c r="I38" s="42">
        <v>9</v>
      </c>
      <c r="J38" s="48">
        <v>78</v>
      </c>
      <c r="K38" s="46" t="s">
        <v>49</v>
      </c>
      <c r="L38" s="45">
        <v>1920000</v>
      </c>
      <c r="M38" s="34">
        <v>0.5</v>
      </c>
      <c r="N38" s="32">
        <f t="shared" si="0"/>
        <v>960000</v>
      </c>
      <c r="O38" s="32"/>
      <c r="P38" s="32"/>
      <c r="Q38" s="32"/>
    </row>
    <row r="39" spans="1:17" s="1" customFormat="1" ht="24" customHeight="1">
      <c r="A39" s="25"/>
      <c r="B39" s="24" t="s">
        <v>108</v>
      </c>
      <c r="C39" s="26"/>
      <c r="D39" s="27"/>
      <c r="E39" s="27"/>
      <c r="F39" s="27"/>
      <c r="G39" s="26"/>
      <c r="H39" s="28"/>
      <c r="I39" s="33"/>
      <c r="J39" s="30"/>
      <c r="K39" s="27"/>
      <c r="L39" s="31"/>
      <c r="M39" s="34"/>
      <c r="N39" s="32"/>
      <c r="O39" s="32"/>
      <c r="P39" s="32"/>
      <c r="Q39" s="32"/>
    </row>
    <row r="40" spans="1:17" s="50" customFormat="1" ht="24" customHeight="1">
      <c r="A40" s="25" t="s">
        <v>89</v>
      </c>
      <c r="B40" s="26" t="s">
        <v>21</v>
      </c>
      <c r="C40" s="25" t="s">
        <v>357</v>
      </c>
      <c r="D40" s="27" t="s">
        <v>358</v>
      </c>
      <c r="E40" s="27" t="s">
        <v>110</v>
      </c>
      <c r="F40" s="46" t="s">
        <v>359</v>
      </c>
      <c r="G40" s="25" t="s">
        <v>108</v>
      </c>
      <c r="H40" s="41" t="s">
        <v>22</v>
      </c>
      <c r="I40" s="42">
        <v>3.13</v>
      </c>
      <c r="J40" s="48">
        <v>83</v>
      </c>
      <c r="K40" s="46" t="s">
        <v>49</v>
      </c>
      <c r="L40" s="45">
        <v>5850000</v>
      </c>
      <c r="M40" s="34">
        <v>0.5</v>
      </c>
      <c r="N40" s="32">
        <f t="shared" si="0"/>
        <v>2925000</v>
      </c>
      <c r="O40" s="32">
        <v>261479637</v>
      </c>
      <c r="P40" s="32">
        <v>4801205109841</v>
      </c>
      <c r="Q40" s="32" t="s">
        <v>500</v>
      </c>
    </row>
    <row r="41" spans="1:17" s="50" customFormat="1" ht="24" customHeight="1">
      <c r="A41" s="25" t="s">
        <v>91</v>
      </c>
      <c r="B41" s="26" t="s">
        <v>21</v>
      </c>
      <c r="C41" s="25" t="s">
        <v>302</v>
      </c>
      <c r="D41" s="27" t="s">
        <v>303</v>
      </c>
      <c r="E41" s="27" t="s">
        <v>301</v>
      </c>
      <c r="F41" s="46" t="s">
        <v>304</v>
      </c>
      <c r="G41" s="25" t="s">
        <v>108</v>
      </c>
      <c r="H41" s="41" t="s">
        <v>22</v>
      </c>
      <c r="I41" s="42">
        <v>3</v>
      </c>
      <c r="J41" s="48">
        <v>80</v>
      </c>
      <c r="K41" s="46" t="s">
        <v>49</v>
      </c>
      <c r="L41" s="45">
        <v>5850000</v>
      </c>
      <c r="M41" s="34">
        <v>0.5</v>
      </c>
      <c r="N41" s="32">
        <f t="shared" si="0"/>
        <v>2925000</v>
      </c>
      <c r="O41" s="32">
        <v>25689318</v>
      </c>
      <c r="P41" s="32">
        <v>110566791</v>
      </c>
      <c r="Q41" s="32" t="s">
        <v>501</v>
      </c>
    </row>
    <row r="42" spans="1:17" s="50" customFormat="1" ht="24" customHeight="1">
      <c r="A42" s="25" t="s">
        <v>93</v>
      </c>
      <c r="B42" s="26" t="s">
        <v>21</v>
      </c>
      <c r="C42" s="25" t="s">
        <v>112</v>
      </c>
      <c r="D42" s="27" t="s">
        <v>113</v>
      </c>
      <c r="E42" s="27" t="s">
        <v>41</v>
      </c>
      <c r="F42" s="46" t="s">
        <v>114</v>
      </c>
      <c r="G42" s="25" t="s">
        <v>108</v>
      </c>
      <c r="H42" s="41" t="s">
        <v>22</v>
      </c>
      <c r="I42" s="42">
        <v>3</v>
      </c>
      <c r="J42" s="48">
        <v>80</v>
      </c>
      <c r="K42" s="46" t="s">
        <v>49</v>
      </c>
      <c r="L42" s="45">
        <v>5850000</v>
      </c>
      <c r="M42" s="34">
        <v>0.5</v>
      </c>
      <c r="N42" s="32">
        <f t="shared" si="0"/>
        <v>2925000</v>
      </c>
      <c r="O42" s="32">
        <v>79198006173</v>
      </c>
      <c r="P42" s="32">
        <v>100048749900001</v>
      </c>
      <c r="Q42" s="32" t="s">
        <v>502</v>
      </c>
    </row>
    <row r="43" spans="1:17" s="50" customFormat="1" ht="24" customHeight="1">
      <c r="A43" s="25" t="s">
        <v>94</v>
      </c>
      <c r="B43" s="26" t="s">
        <v>21</v>
      </c>
      <c r="C43" s="25" t="s">
        <v>274</v>
      </c>
      <c r="D43" s="27" t="s">
        <v>275</v>
      </c>
      <c r="E43" s="27" t="s">
        <v>75</v>
      </c>
      <c r="F43" s="46" t="s">
        <v>276</v>
      </c>
      <c r="G43" s="25" t="s">
        <v>108</v>
      </c>
      <c r="H43" s="41" t="s">
        <v>22</v>
      </c>
      <c r="I43" s="56">
        <v>2.88</v>
      </c>
      <c r="J43" s="56">
        <v>85</v>
      </c>
      <c r="K43" s="46" t="s">
        <v>49</v>
      </c>
      <c r="L43" s="45">
        <v>5850000</v>
      </c>
      <c r="M43" s="34">
        <v>0.5</v>
      </c>
      <c r="N43" s="32">
        <f t="shared" si="0"/>
        <v>2925000</v>
      </c>
      <c r="O43" s="32">
        <v>312367132</v>
      </c>
      <c r="P43" s="32">
        <v>905031935800002</v>
      </c>
      <c r="Q43" s="32" t="s">
        <v>502</v>
      </c>
    </row>
    <row r="44" spans="1:17" s="50" customFormat="1" ht="24" customHeight="1">
      <c r="A44" s="25" t="s">
        <v>95</v>
      </c>
      <c r="B44" s="26" t="s">
        <v>21</v>
      </c>
      <c r="C44" s="25" t="s">
        <v>360</v>
      </c>
      <c r="D44" s="27" t="s">
        <v>361</v>
      </c>
      <c r="E44" s="27" t="s">
        <v>36</v>
      </c>
      <c r="F44" s="46" t="s">
        <v>362</v>
      </c>
      <c r="G44" s="25" t="s">
        <v>108</v>
      </c>
      <c r="H44" s="41" t="s">
        <v>22</v>
      </c>
      <c r="I44" s="42">
        <v>2.75</v>
      </c>
      <c r="J44" s="48">
        <v>88</v>
      </c>
      <c r="K44" s="46" t="s">
        <v>49</v>
      </c>
      <c r="L44" s="45">
        <v>5850000</v>
      </c>
      <c r="M44" s="34">
        <v>0.5</v>
      </c>
      <c r="N44" s="32">
        <f t="shared" si="0"/>
        <v>2925000</v>
      </c>
      <c r="O44" s="32">
        <v>321706230</v>
      </c>
      <c r="P44" s="32">
        <v>7102205330756</v>
      </c>
      <c r="Q44" s="32" t="s">
        <v>500</v>
      </c>
    </row>
    <row r="45" spans="1:17" s="50" customFormat="1" ht="24" customHeight="1">
      <c r="A45" s="25" t="s">
        <v>97</v>
      </c>
      <c r="B45" s="26" t="s">
        <v>21</v>
      </c>
      <c r="C45" s="25" t="s">
        <v>363</v>
      </c>
      <c r="D45" s="27" t="s">
        <v>364</v>
      </c>
      <c r="E45" s="27" t="s">
        <v>365</v>
      </c>
      <c r="F45" s="46" t="s">
        <v>366</v>
      </c>
      <c r="G45" s="25" t="s">
        <v>108</v>
      </c>
      <c r="H45" s="41" t="s">
        <v>22</v>
      </c>
      <c r="I45" s="42">
        <v>2.75</v>
      </c>
      <c r="J45" s="48">
        <v>65</v>
      </c>
      <c r="K45" s="46" t="s">
        <v>49</v>
      </c>
      <c r="L45" s="45">
        <v>5850000</v>
      </c>
      <c r="M45" s="34">
        <v>0.5</v>
      </c>
      <c r="N45" s="32">
        <f t="shared" si="0"/>
        <v>2925000</v>
      </c>
      <c r="O45" s="32">
        <v>251094306</v>
      </c>
      <c r="P45" s="32">
        <v>5402205288925</v>
      </c>
      <c r="Q45" s="32" t="s">
        <v>500</v>
      </c>
    </row>
    <row r="46" spans="1:17" s="50" customFormat="1" ht="24" customHeight="1">
      <c r="A46" s="25" t="s">
        <v>98</v>
      </c>
      <c r="B46" s="26" t="s">
        <v>21</v>
      </c>
      <c r="C46" s="25" t="s">
        <v>284</v>
      </c>
      <c r="D46" s="27" t="s">
        <v>285</v>
      </c>
      <c r="E46" s="27" t="s">
        <v>286</v>
      </c>
      <c r="F46" s="46" t="s">
        <v>287</v>
      </c>
      <c r="G46" s="25" t="s">
        <v>108</v>
      </c>
      <c r="H46" s="41" t="s">
        <v>22</v>
      </c>
      <c r="I46" s="42">
        <v>2.75</v>
      </c>
      <c r="J46" s="48">
        <v>85</v>
      </c>
      <c r="K46" s="46" t="s">
        <v>49</v>
      </c>
      <c r="L46" s="45">
        <v>5850000</v>
      </c>
      <c r="M46" s="34">
        <v>0.5</v>
      </c>
      <c r="N46" s="32">
        <f t="shared" si="0"/>
        <v>2925000</v>
      </c>
      <c r="O46" s="32">
        <v>301663117</v>
      </c>
      <c r="P46" s="32">
        <v>110574103</v>
      </c>
      <c r="Q46" s="32" t="s">
        <v>501</v>
      </c>
    </row>
    <row r="47" spans="1:17" s="50" customFormat="1" ht="24" customHeight="1">
      <c r="A47" s="25" t="s">
        <v>99</v>
      </c>
      <c r="B47" s="26" t="s">
        <v>21</v>
      </c>
      <c r="C47" s="25" t="s">
        <v>367</v>
      </c>
      <c r="D47" s="27" t="s">
        <v>368</v>
      </c>
      <c r="E47" s="27" t="s">
        <v>121</v>
      </c>
      <c r="F47" s="46" t="s">
        <v>369</v>
      </c>
      <c r="G47" s="25" t="s">
        <v>108</v>
      </c>
      <c r="H47" s="41" t="s">
        <v>22</v>
      </c>
      <c r="I47" s="42">
        <v>2.75</v>
      </c>
      <c r="J47" s="48">
        <v>75</v>
      </c>
      <c r="K47" s="46" t="s">
        <v>49</v>
      </c>
      <c r="L47" s="45">
        <v>5850000</v>
      </c>
      <c r="M47" s="34">
        <v>0.5</v>
      </c>
      <c r="N47" s="32">
        <f t="shared" si="0"/>
        <v>2925000</v>
      </c>
      <c r="O47" s="32"/>
      <c r="P47" s="32"/>
      <c r="Q47" s="32"/>
    </row>
    <row r="48" spans="1:17" s="50" customFormat="1" ht="24" customHeight="1">
      <c r="A48" s="25" t="s">
        <v>100</v>
      </c>
      <c r="B48" s="26" t="s">
        <v>21</v>
      </c>
      <c r="C48" s="25" t="s">
        <v>370</v>
      </c>
      <c r="D48" s="27" t="s">
        <v>371</v>
      </c>
      <c r="E48" s="27" t="s">
        <v>105</v>
      </c>
      <c r="F48" s="46" t="s">
        <v>372</v>
      </c>
      <c r="G48" s="25" t="s">
        <v>108</v>
      </c>
      <c r="H48" s="41" t="s">
        <v>22</v>
      </c>
      <c r="I48" s="42">
        <v>2.75</v>
      </c>
      <c r="J48" s="48">
        <v>65</v>
      </c>
      <c r="K48" s="46" t="s">
        <v>49</v>
      </c>
      <c r="L48" s="45">
        <v>5850000</v>
      </c>
      <c r="M48" s="34">
        <v>0.5</v>
      </c>
      <c r="N48" s="32">
        <f t="shared" si="0"/>
        <v>2925000</v>
      </c>
      <c r="O48" s="32">
        <v>206012289</v>
      </c>
      <c r="P48" s="32">
        <v>110312236</v>
      </c>
      <c r="Q48" s="32" t="s">
        <v>501</v>
      </c>
    </row>
    <row r="49" spans="1:17" s="50" customFormat="1" ht="24" customHeight="1">
      <c r="A49" s="25" t="s">
        <v>101</v>
      </c>
      <c r="B49" s="26" t="s">
        <v>21</v>
      </c>
      <c r="C49" s="25" t="s">
        <v>373</v>
      </c>
      <c r="D49" s="27" t="s">
        <v>374</v>
      </c>
      <c r="E49" s="27" t="s">
        <v>355</v>
      </c>
      <c r="F49" s="46" t="s">
        <v>375</v>
      </c>
      <c r="G49" s="25" t="s">
        <v>108</v>
      </c>
      <c r="H49" s="41" t="s">
        <v>22</v>
      </c>
      <c r="I49" s="42">
        <v>2.75</v>
      </c>
      <c r="J49" s="48">
        <v>65</v>
      </c>
      <c r="K49" s="46" t="s">
        <v>49</v>
      </c>
      <c r="L49" s="45">
        <v>5850000</v>
      </c>
      <c r="M49" s="34">
        <v>0.5</v>
      </c>
      <c r="N49" s="32">
        <f t="shared" si="0"/>
        <v>2925000</v>
      </c>
      <c r="O49" s="32">
        <v>264481158</v>
      </c>
      <c r="P49" s="32">
        <v>100048750000001</v>
      </c>
      <c r="Q49" s="32" t="s">
        <v>502</v>
      </c>
    </row>
    <row r="50" spans="1:17" s="50" customFormat="1" ht="24" customHeight="1">
      <c r="A50" s="25" t="s">
        <v>102</v>
      </c>
      <c r="B50" s="26" t="s">
        <v>21</v>
      </c>
      <c r="C50" s="25" t="s">
        <v>124</v>
      </c>
      <c r="D50" s="27" t="s">
        <v>83</v>
      </c>
      <c r="E50" s="27" t="s">
        <v>125</v>
      </c>
      <c r="F50" s="46" t="s">
        <v>126</v>
      </c>
      <c r="G50" s="25" t="s">
        <v>108</v>
      </c>
      <c r="H50" s="41" t="s">
        <v>22</v>
      </c>
      <c r="I50" s="42">
        <v>2.63</v>
      </c>
      <c r="J50" s="48">
        <v>93</v>
      </c>
      <c r="K50" s="46" t="s">
        <v>49</v>
      </c>
      <c r="L50" s="45">
        <v>5850000</v>
      </c>
      <c r="M50" s="34">
        <v>0.5</v>
      </c>
      <c r="N50" s="32">
        <f t="shared" si="0"/>
        <v>2925000</v>
      </c>
      <c r="O50" s="32">
        <v>215425457</v>
      </c>
      <c r="P50" s="32">
        <v>6400205518470</v>
      </c>
      <c r="Q50" s="32" t="s">
        <v>500</v>
      </c>
    </row>
    <row r="51" spans="1:17" s="50" customFormat="1" ht="24" customHeight="1">
      <c r="A51" s="25" t="s">
        <v>107</v>
      </c>
      <c r="B51" s="26" t="s">
        <v>21</v>
      </c>
      <c r="C51" s="25" t="s">
        <v>376</v>
      </c>
      <c r="D51" s="27" t="s">
        <v>377</v>
      </c>
      <c r="E51" s="27" t="s">
        <v>378</v>
      </c>
      <c r="F51" s="46" t="s">
        <v>379</v>
      </c>
      <c r="G51" s="25" t="s">
        <v>108</v>
      </c>
      <c r="H51" s="41" t="s">
        <v>22</v>
      </c>
      <c r="I51" s="42">
        <v>2.63</v>
      </c>
      <c r="J51" s="48">
        <v>87</v>
      </c>
      <c r="K51" s="46" t="s">
        <v>49</v>
      </c>
      <c r="L51" s="45">
        <v>5850000</v>
      </c>
      <c r="M51" s="34">
        <v>0.5</v>
      </c>
      <c r="N51" s="32">
        <f t="shared" si="0"/>
        <v>2925000</v>
      </c>
      <c r="O51" s="32">
        <v>215408892</v>
      </c>
      <c r="P51" s="32">
        <v>110578216</v>
      </c>
      <c r="Q51" s="32" t="s">
        <v>501</v>
      </c>
    </row>
    <row r="52" spans="1:17" s="50" customFormat="1" ht="24" customHeight="1">
      <c r="A52" s="25" t="s">
        <v>109</v>
      </c>
      <c r="B52" s="26" t="s">
        <v>31</v>
      </c>
      <c r="C52" s="25" t="s">
        <v>143</v>
      </c>
      <c r="D52" s="27" t="s">
        <v>144</v>
      </c>
      <c r="E52" s="27" t="s">
        <v>145</v>
      </c>
      <c r="F52" s="46" t="s">
        <v>146</v>
      </c>
      <c r="G52" s="25" t="s">
        <v>108</v>
      </c>
      <c r="H52" s="41" t="s">
        <v>22</v>
      </c>
      <c r="I52" s="42">
        <v>3.5</v>
      </c>
      <c r="J52" s="48">
        <v>90</v>
      </c>
      <c r="K52" s="46" t="s">
        <v>24</v>
      </c>
      <c r="L52" s="45">
        <v>5850000</v>
      </c>
      <c r="M52" s="34">
        <v>0.7</v>
      </c>
      <c r="N52" s="32">
        <f t="shared" si="0"/>
        <v>4094999.9999999995</v>
      </c>
      <c r="O52" s="32">
        <v>291180448</v>
      </c>
      <c r="P52" s="32">
        <v>6400205518940</v>
      </c>
      <c r="Q52" s="32" t="s">
        <v>500</v>
      </c>
    </row>
    <row r="53" spans="1:17" s="50" customFormat="1" ht="24" customHeight="1">
      <c r="A53" s="25" t="s">
        <v>111</v>
      </c>
      <c r="B53" s="26" t="s">
        <v>31</v>
      </c>
      <c r="C53" s="25" t="s">
        <v>139</v>
      </c>
      <c r="D53" s="27" t="s">
        <v>33</v>
      </c>
      <c r="E53" s="27" t="s">
        <v>140</v>
      </c>
      <c r="F53" s="46" t="s">
        <v>141</v>
      </c>
      <c r="G53" s="25" t="s">
        <v>108</v>
      </c>
      <c r="H53" s="41" t="s">
        <v>22</v>
      </c>
      <c r="I53" s="42">
        <v>3.38</v>
      </c>
      <c r="J53" s="48">
        <v>77</v>
      </c>
      <c r="K53" s="46" t="s">
        <v>49</v>
      </c>
      <c r="L53" s="45">
        <v>5850000</v>
      </c>
      <c r="M53" s="34">
        <v>0.5</v>
      </c>
      <c r="N53" s="32">
        <f t="shared" si="0"/>
        <v>2925000</v>
      </c>
      <c r="O53" s="32"/>
      <c r="P53" s="32"/>
      <c r="Q53" s="32"/>
    </row>
    <row r="54" spans="1:17" s="50" customFormat="1" ht="24" customHeight="1">
      <c r="A54" s="25" t="s">
        <v>115</v>
      </c>
      <c r="B54" s="26" t="s">
        <v>31</v>
      </c>
      <c r="C54" s="46" t="s">
        <v>414</v>
      </c>
      <c r="D54" s="27" t="s">
        <v>415</v>
      </c>
      <c r="E54" s="27" t="s">
        <v>416</v>
      </c>
      <c r="F54" s="46" t="s">
        <v>417</v>
      </c>
      <c r="G54" s="25" t="s">
        <v>108</v>
      </c>
      <c r="H54" s="41" t="s">
        <v>22</v>
      </c>
      <c r="I54" s="42">
        <v>3.25</v>
      </c>
      <c r="J54" s="48">
        <v>76</v>
      </c>
      <c r="K54" s="46" t="s">
        <v>49</v>
      </c>
      <c r="L54" s="45">
        <v>5850000</v>
      </c>
      <c r="M54" s="34">
        <v>0.5</v>
      </c>
      <c r="N54" s="32">
        <f t="shared" si="0"/>
        <v>2925000</v>
      </c>
      <c r="O54" s="32">
        <v>272677072</v>
      </c>
      <c r="P54" s="32">
        <v>5900205508218</v>
      </c>
      <c r="Q54" s="32" t="s">
        <v>500</v>
      </c>
    </row>
    <row r="55" spans="1:17" s="50" customFormat="1" ht="24" customHeight="1">
      <c r="A55" s="25" t="s">
        <v>116</v>
      </c>
      <c r="B55" s="26" t="s">
        <v>31</v>
      </c>
      <c r="C55" s="46" t="s">
        <v>163</v>
      </c>
      <c r="D55" s="27" t="s">
        <v>164</v>
      </c>
      <c r="E55" s="27" t="s">
        <v>165</v>
      </c>
      <c r="F55" s="46" t="s">
        <v>118</v>
      </c>
      <c r="G55" s="25" t="s">
        <v>108</v>
      </c>
      <c r="H55" s="41" t="s">
        <v>22</v>
      </c>
      <c r="I55" s="46" t="s">
        <v>424</v>
      </c>
      <c r="J55" s="45">
        <v>80</v>
      </c>
      <c r="K55" s="46" t="s">
        <v>49</v>
      </c>
      <c r="L55" s="45">
        <v>5850000</v>
      </c>
      <c r="M55" s="34">
        <v>0.5</v>
      </c>
      <c r="N55" s="32">
        <f t="shared" si="0"/>
        <v>2925000</v>
      </c>
      <c r="O55" s="32">
        <v>312366738</v>
      </c>
      <c r="P55" s="32">
        <v>1900206414118</v>
      </c>
      <c r="Q55" s="32" t="s">
        <v>500</v>
      </c>
    </row>
    <row r="56" spans="1:17" s="50" customFormat="1" ht="24" customHeight="1">
      <c r="A56" s="25" t="s">
        <v>119</v>
      </c>
      <c r="B56" s="26" t="s">
        <v>31</v>
      </c>
      <c r="C56" s="46" t="s">
        <v>135</v>
      </c>
      <c r="D56" s="27" t="s">
        <v>136</v>
      </c>
      <c r="E56" s="27" t="s">
        <v>75</v>
      </c>
      <c r="F56" s="46" t="s">
        <v>137</v>
      </c>
      <c r="G56" s="25" t="s">
        <v>108</v>
      </c>
      <c r="H56" s="41" t="s">
        <v>22</v>
      </c>
      <c r="I56" s="42">
        <v>3.13</v>
      </c>
      <c r="J56" s="48">
        <v>80</v>
      </c>
      <c r="K56" s="46" t="s">
        <v>49</v>
      </c>
      <c r="L56" s="45">
        <v>5850000</v>
      </c>
      <c r="M56" s="34">
        <v>0.5</v>
      </c>
      <c r="N56" s="32">
        <f t="shared" si="0"/>
        <v>2925000</v>
      </c>
      <c r="O56" s="32">
        <v>25806698</v>
      </c>
      <c r="P56" s="32">
        <v>110567118</v>
      </c>
      <c r="Q56" s="32" t="s">
        <v>501</v>
      </c>
    </row>
    <row r="57" spans="1:17" s="50" customFormat="1" ht="24" customHeight="1">
      <c r="A57" s="25" t="s">
        <v>120</v>
      </c>
      <c r="B57" s="26" t="s">
        <v>31</v>
      </c>
      <c r="C57" s="46" t="s">
        <v>187</v>
      </c>
      <c r="D57" s="27" t="s">
        <v>132</v>
      </c>
      <c r="E57" s="27" t="s">
        <v>188</v>
      </c>
      <c r="F57" s="46" t="s">
        <v>189</v>
      </c>
      <c r="G57" s="25" t="s">
        <v>108</v>
      </c>
      <c r="H57" s="41" t="s">
        <v>22</v>
      </c>
      <c r="I57" s="51">
        <v>3.13</v>
      </c>
      <c r="J57" s="48">
        <v>75</v>
      </c>
      <c r="K57" s="46" t="s">
        <v>49</v>
      </c>
      <c r="L57" s="45">
        <v>5850000</v>
      </c>
      <c r="M57" s="34">
        <v>0.5</v>
      </c>
      <c r="N57" s="32">
        <f t="shared" si="0"/>
        <v>2925000</v>
      </c>
      <c r="O57" s="32">
        <v>281232021</v>
      </c>
      <c r="P57" s="32">
        <v>5592205166773</v>
      </c>
      <c r="Q57" s="32" t="s">
        <v>500</v>
      </c>
    </row>
    <row r="58" spans="1:17" s="50" customFormat="1" ht="24" customHeight="1">
      <c r="A58" s="25" t="s">
        <v>122</v>
      </c>
      <c r="B58" s="26" t="s">
        <v>31</v>
      </c>
      <c r="C58" s="46" t="s">
        <v>159</v>
      </c>
      <c r="D58" s="27" t="s">
        <v>160</v>
      </c>
      <c r="E58" s="27" t="s">
        <v>28</v>
      </c>
      <c r="F58" s="46" t="s">
        <v>161</v>
      </c>
      <c r="G58" s="25" t="s">
        <v>108</v>
      </c>
      <c r="H58" s="41" t="s">
        <v>22</v>
      </c>
      <c r="I58" s="42">
        <v>3</v>
      </c>
      <c r="J58" s="48">
        <v>75</v>
      </c>
      <c r="K58" s="46" t="s">
        <v>49</v>
      </c>
      <c r="L58" s="45">
        <v>5850000</v>
      </c>
      <c r="M58" s="34">
        <v>0.5</v>
      </c>
      <c r="N58" s="32">
        <f t="shared" si="0"/>
        <v>2925000</v>
      </c>
      <c r="O58" s="32"/>
      <c r="P58" s="32"/>
      <c r="Q58" s="32"/>
    </row>
    <row r="59" spans="1:17" s="50" customFormat="1" ht="24" customHeight="1">
      <c r="A59" s="25" t="s">
        <v>123</v>
      </c>
      <c r="B59" s="26" t="s">
        <v>31</v>
      </c>
      <c r="C59" s="46" t="s">
        <v>176</v>
      </c>
      <c r="D59" s="27" t="s">
        <v>177</v>
      </c>
      <c r="E59" s="27" t="s">
        <v>178</v>
      </c>
      <c r="F59" s="46" t="s">
        <v>179</v>
      </c>
      <c r="G59" s="25" t="s">
        <v>108</v>
      </c>
      <c r="H59" s="41" t="s">
        <v>22</v>
      </c>
      <c r="I59" s="47">
        <v>3</v>
      </c>
      <c r="J59" s="48">
        <v>80</v>
      </c>
      <c r="K59" s="46" t="s">
        <v>49</v>
      </c>
      <c r="L59" s="45">
        <v>5850000</v>
      </c>
      <c r="M59" s="34">
        <v>0.5</v>
      </c>
      <c r="N59" s="32">
        <f t="shared" si="0"/>
        <v>2925000</v>
      </c>
      <c r="O59" s="32">
        <v>233233200</v>
      </c>
      <c r="P59" s="32">
        <v>110322195</v>
      </c>
      <c r="Q59" s="32" t="s">
        <v>501</v>
      </c>
    </row>
    <row r="60" spans="1:17" s="50" customFormat="1" ht="24" customHeight="1">
      <c r="A60" s="25" t="s">
        <v>127</v>
      </c>
      <c r="B60" s="26" t="s">
        <v>31</v>
      </c>
      <c r="C60" s="46" t="s">
        <v>182</v>
      </c>
      <c r="D60" s="27" t="s">
        <v>183</v>
      </c>
      <c r="E60" s="27" t="s">
        <v>121</v>
      </c>
      <c r="F60" s="46" t="s">
        <v>141</v>
      </c>
      <c r="G60" s="25" t="s">
        <v>108</v>
      </c>
      <c r="H60" s="41" t="s">
        <v>22</v>
      </c>
      <c r="I60" s="47">
        <v>3</v>
      </c>
      <c r="J60" s="48">
        <v>85</v>
      </c>
      <c r="K60" s="46" t="s">
        <v>49</v>
      </c>
      <c r="L60" s="45">
        <v>5850000</v>
      </c>
      <c r="M60" s="34">
        <v>0.5</v>
      </c>
      <c r="N60" s="32">
        <f t="shared" si="0"/>
        <v>2925000</v>
      </c>
      <c r="O60" s="32">
        <v>25759473</v>
      </c>
      <c r="P60" s="32">
        <v>110566552</v>
      </c>
      <c r="Q60" s="32" t="s">
        <v>501</v>
      </c>
    </row>
    <row r="61" spans="1:17" s="50" customFormat="1" ht="24" customHeight="1">
      <c r="A61" s="25" t="s">
        <v>128</v>
      </c>
      <c r="B61" s="26" t="s">
        <v>31</v>
      </c>
      <c r="C61" s="46" t="s">
        <v>418</v>
      </c>
      <c r="D61" s="27" t="s">
        <v>152</v>
      </c>
      <c r="E61" s="27" t="s">
        <v>105</v>
      </c>
      <c r="F61" s="46" t="s">
        <v>419</v>
      </c>
      <c r="G61" s="25" t="s">
        <v>108</v>
      </c>
      <c r="H61" s="41" t="s">
        <v>22</v>
      </c>
      <c r="I61" s="47">
        <v>3</v>
      </c>
      <c r="J61" s="48">
        <v>75</v>
      </c>
      <c r="K61" s="46" t="s">
        <v>49</v>
      </c>
      <c r="L61" s="45">
        <v>5850000</v>
      </c>
      <c r="M61" s="34">
        <v>0.5</v>
      </c>
      <c r="N61" s="32">
        <f t="shared" si="0"/>
        <v>2925000</v>
      </c>
      <c r="O61" s="32">
        <v>212581272</v>
      </c>
      <c r="P61" s="32">
        <v>110705012</v>
      </c>
      <c r="Q61" s="32" t="s">
        <v>501</v>
      </c>
    </row>
    <row r="62" spans="1:17" s="50" customFormat="1" ht="24" customHeight="1">
      <c r="A62" s="25" t="s">
        <v>129</v>
      </c>
      <c r="B62" s="26" t="s">
        <v>31</v>
      </c>
      <c r="C62" s="46" t="s">
        <v>420</v>
      </c>
      <c r="D62" s="27" t="s">
        <v>421</v>
      </c>
      <c r="E62" s="27" t="s">
        <v>422</v>
      </c>
      <c r="F62" s="46" t="s">
        <v>423</v>
      </c>
      <c r="G62" s="25" t="s">
        <v>108</v>
      </c>
      <c r="H62" s="41" t="s">
        <v>22</v>
      </c>
      <c r="I62" s="47">
        <v>3</v>
      </c>
      <c r="J62" s="48">
        <v>75</v>
      </c>
      <c r="K62" s="46" t="s">
        <v>49</v>
      </c>
      <c r="L62" s="45">
        <v>5850000</v>
      </c>
      <c r="M62" s="34">
        <v>0.5</v>
      </c>
      <c r="N62" s="32">
        <f t="shared" si="0"/>
        <v>2925000</v>
      </c>
      <c r="O62" s="32"/>
      <c r="P62" s="32"/>
      <c r="Q62" s="32"/>
    </row>
    <row r="63" spans="1:17" s="50" customFormat="1" ht="24" customHeight="1">
      <c r="A63" s="25" t="s">
        <v>131</v>
      </c>
      <c r="B63" s="26" t="s">
        <v>31</v>
      </c>
      <c r="C63" s="46" t="s">
        <v>380</v>
      </c>
      <c r="D63" s="27" t="s">
        <v>381</v>
      </c>
      <c r="E63" s="27" t="s">
        <v>382</v>
      </c>
      <c r="F63" s="46" t="s">
        <v>383</v>
      </c>
      <c r="G63" s="25" t="s">
        <v>108</v>
      </c>
      <c r="H63" s="41" t="s">
        <v>22</v>
      </c>
      <c r="I63" s="47">
        <v>2.88</v>
      </c>
      <c r="J63" s="48">
        <v>92</v>
      </c>
      <c r="K63" s="46" t="s">
        <v>49</v>
      </c>
      <c r="L63" s="45">
        <v>5850000</v>
      </c>
      <c r="M63" s="34">
        <v>0.5</v>
      </c>
      <c r="N63" s="32">
        <f t="shared" si="0"/>
        <v>2925000</v>
      </c>
      <c r="O63" s="32">
        <v>206017324</v>
      </c>
      <c r="P63" s="32">
        <v>1606206054422</v>
      </c>
      <c r="Q63" s="32" t="s">
        <v>500</v>
      </c>
    </row>
    <row r="64" spans="1:17" s="50" customFormat="1" ht="24" customHeight="1">
      <c r="A64" s="25" t="s">
        <v>133</v>
      </c>
      <c r="B64" s="26" t="s">
        <v>31</v>
      </c>
      <c r="C64" s="46" t="s">
        <v>168</v>
      </c>
      <c r="D64" s="27" t="s">
        <v>169</v>
      </c>
      <c r="E64" s="27" t="s">
        <v>92</v>
      </c>
      <c r="F64" s="46" t="s">
        <v>170</v>
      </c>
      <c r="G64" s="25" t="s">
        <v>108</v>
      </c>
      <c r="H64" s="41" t="s">
        <v>22</v>
      </c>
      <c r="I64" s="47">
        <v>2.88</v>
      </c>
      <c r="J64" s="48">
        <v>81</v>
      </c>
      <c r="K64" s="46" t="s">
        <v>49</v>
      </c>
      <c r="L64" s="45">
        <v>5850000</v>
      </c>
      <c r="M64" s="34">
        <v>0.5</v>
      </c>
      <c r="N64" s="32">
        <f t="shared" si="0"/>
        <v>2925000</v>
      </c>
      <c r="O64" s="32">
        <v>312352831</v>
      </c>
      <c r="P64" s="32">
        <v>6904205049227</v>
      </c>
      <c r="Q64" s="32" t="s">
        <v>500</v>
      </c>
    </row>
    <row r="65" spans="1:17" s="50" customFormat="1" ht="24" customHeight="1">
      <c r="A65" s="25" t="s">
        <v>134</v>
      </c>
      <c r="B65" s="26" t="s">
        <v>31</v>
      </c>
      <c r="C65" s="46" t="s">
        <v>384</v>
      </c>
      <c r="D65" s="27" t="s">
        <v>385</v>
      </c>
      <c r="E65" s="27" t="s">
        <v>194</v>
      </c>
      <c r="F65" s="46" t="s">
        <v>386</v>
      </c>
      <c r="G65" s="25" t="s">
        <v>108</v>
      </c>
      <c r="H65" s="41" t="s">
        <v>22</v>
      </c>
      <c r="I65" s="47">
        <v>2.88</v>
      </c>
      <c r="J65" s="48">
        <v>80</v>
      </c>
      <c r="K65" s="46" t="s">
        <v>49</v>
      </c>
      <c r="L65" s="45">
        <v>5850000</v>
      </c>
      <c r="M65" s="34">
        <v>0.5</v>
      </c>
      <c r="N65" s="32">
        <f t="shared" si="0"/>
        <v>2925000</v>
      </c>
      <c r="O65" s="32">
        <v>212832661</v>
      </c>
      <c r="P65" s="32">
        <v>4500205220978</v>
      </c>
      <c r="Q65" s="32" t="s">
        <v>500</v>
      </c>
    </row>
    <row r="66" spans="1:17" s="50" customFormat="1" ht="24" customHeight="1">
      <c r="A66" s="25" t="s">
        <v>138</v>
      </c>
      <c r="B66" s="26" t="s">
        <v>31</v>
      </c>
      <c r="C66" s="46" t="s">
        <v>387</v>
      </c>
      <c r="D66" s="27" t="s">
        <v>388</v>
      </c>
      <c r="E66" s="27" t="s">
        <v>130</v>
      </c>
      <c r="F66" s="46" t="s">
        <v>389</v>
      </c>
      <c r="G66" s="25" t="s">
        <v>108</v>
      </c>
      <c r="H66" s="41" t="s">
        <v>22</v>
      </c>
      <c r="I66" s="47">
        <v>2.75</v>
      </c>
      <c r="J66" s="48">
        <v>85</v>
      </c>
      <c r="K66" s="46" t="s">
        <v>49</v>
      </c>
      <c r="L66" s="45">
        <v>5850000</v>
      </c>
      <c r="M66" s="34">
        <v>0.5</v>
      </c>
      <c r="N66" s="32">
        <f t="shared" si="0"/>
        <v>2925000</v>
      </c>
      <c r="O66" s="32">
        <v>321583169</v>
      </c>
      <c r="P66" s="32">
        <v>7108205361983</v>
      </c>
      <c r="Q66" s="32" t="s">
        <v>500</v>
      </c>
    </row>
    <row r="67" spans="1:17" s="50" customFormat="1" ht="24" customHeight="1">
      <c r="A67" s="25" t="s">
        <v>142</v>
      </c>
      <c r="B67" s="26" t="s">
        <v>31</v>
      </c>
      <c r="C67" s="46" t="s">
        <v>390</v>
      </c>
      <c r="D67" s="27" t="s">
        <v>391</v>
      </c>
      <c r="E67" s="27" t="s">
        <v>392</v>
      </c>
      <c r="F67" s="46" t="s">
        <v>393</v>
      </c>
      <c r="G67" s="25" t="s">
        <v>108</v>
      </c>
      <c r="H67" s="41" t="s">
        <v>22</v>
      </c>
      <c r="I67" s="47">
        <v>2.75</v>
      </c>
      <c r="J67" s="48">
        <v>80</v>
      </c>
      <c r="K67" s="46" t="s">
        <v>49</v>
      </c>
      <c r="L67" s="45">
        <v>5850000</v>
      </c>
      <c r="M67" s="34">
        <v>0.5</v>
      </c>
      <c r="N67" s="32">
        <f t="shared" si="0"/>
        <v>2925000</v>
      </c>
      <c r="O67" s="32">
        <v>231085569</v>
      </c>
      <c r="P67" s="32">
        <v>6240205264916</v>
      </c>
      <c r="Q67" s="32" t="s">
        <v>500</v>
      </c>
    </row>
    <row r="68" spans="1:17" s="50" customFormat="1" ht="24" customHeight="1">
      <c r="A68" s="25" t="s">
        <v>147</v>
      </c>
      <c r="B68" s="26" t="s">
        <v>31</v>
      </c>
      <c r="C68" s="46" t="s">
        <v>394</v>
      </c>
      <c r="D68" s="27" t="s">
        <v>395</v>
      </c>
      <c r="E68" s="27" t="s">
        <v>84</v>
      </c>
      <c r="F68" s="46" t="s">
        <v>396</v>
      </c>
      <c r="G68" s="25" t="s">
        <v>108</v>
      </c>
      <c r="H68" s="41" t="s">
        <v>22</v>
      </c>
      <c r="I68" s="47">
        <v>2.75</v>
      </c>
      <c r="J68" s="48">
        <v>73</v>
      </c>
      <c r="K68" s="46" t="s">
        <v>49</v>
      </c>
      <c r="L68" s="45">
        <v>5850000</v>
      </c>
      <c r="M68" s="34">
        <v>0.5</v>
      </c>
      <c r="N68" s="32">
        <f t="shared" si="0"/>
        <v>2925000</v>
      </c>
      <c r="O68" s="32"/>
      <c r="P68" s="32"/>
      <c r="Q68" s="32"/>
    </row>
    <row r="69" spans="1:17" s="50" customFormat="1" ht="24" customHeight="1">
      <c r="A69" s="25" t="s">
        <v>148</v>
      </c>
      <c r="B69" s="26" t="s">
        <v>31</v>
      </c>
      <c r="C69" s="46" t="s">
        <v>397</v>
      </c>
      <c r="D69" s="27" t="s">
        <v>398</v>
      </c>
      <c r="E69" s="27" t="s">
        <v>277</v>
      </c>
      <c r="F69" s="46" t="s">
        <v>399</v>
      </c>
      <c r="G69" s="25" t="s">
        <v>108</v>
      </c>
      <c r="H69" s="41" t="s">
        <v>22</v>
      </c>
      <c r="I69" s="47">
        <v>2.63</v>
      </c>
      <c r="J69" s="48">
        <v>97</v>
      </c>
      <c r="K69" s="46" t="s">
        <v>49</v>
      </c>
      <c r="L69" s="45">
        <v>5850000</v>
      </c>
      <c r="M69" s="34">
        <v>0.5</v>
      </c>
      <c r="N69" s="32">
        <f t="shared" si="0"/>
        <v>2925000</v>
      </c>
      <c r="O69" s="32"/>
      <c r="P69" s="32"/>
      <c r="Q69" s="32"/>
    </row>
    <row r="70" spans="1:17" s="50" customFormat="1" ht="24" customHeight="1">
      <c r="A70" s="25" t="s">
        <v>149</v>
      </c>
      <c r="B70" s="26" t="s">
        <v>31</v>
      </c>
      <c r="C70" s="46" t="s">
        <v>400</v>
      </c>
      <c r="D70" s="27" t="s">
        <v>401</v>
      </c>
      <c r="E70" s="27" t="s">
        <v>174</v>
      </c>
      <c r="F70" s="46" t="s">
        <v>402</v>
      </c>
      <c r="G70" s="25" t="s">
        <v>108</v>
      </c>
      <c r="H70" s="41" t="s">
        <v>22</v>
      </c>
      <c r="I70" s="47">
        <v>2.63</v>
      </c>
      <c r="J70" s="48">
        <v>97</v>
      </c>
      <c r="K70" s="46" t="s">
        <v>49</v>
      </c>
      <c r="L70" s="45">
        <v>5850000</v>
      </c>
      <c r="M70" s="34">
        <v>0.5</v>
      </c>
      <c r="N70" s="32">
        <f t="shared" si="0"/>
        <v>2925000</v>
      </c>
      <c r="O70" s="32"/>
      <c r="P70" s="32"/>
      <c r="Q70" s="32"/>
    </row>
    <row r="71" spans="1:17" s="50" customFormat="1" ht="24" customHeight="1">
      <c r="A71" s="25" t="s">
        <v>150</v>
      </c>
      <c r="B71" s="26" t="s">
        <v>31</v>
      </c>
      <c r="C71" s="46" t="s">
        <v>151</v>
      </c>
      <c r="D71" s="27" t="s">
        <v>152</v>
      </c>
      <c r="E71" s="27" t="s">
        <v>153</v>
      </c>
      <c r="F71" s="46" t="s">
        <v>154</v>
      </c>
      <c r="G71" s="25" t="s">
        <v>108</v>
      </c>
      <c r="H71" s="41" t="s">
        <v>22</v>
      </c>
      <c r="I71" s="47">
        <v>2.63</v>
      </c>
      <c r="J71" s="48">
        <v>79</v>
      </c>
      <c r="K71" s="46" t="s">
        <v>49</v>
      </c>
      <c r="L71" s="45">
        <v>5850000</v>
      </c>
      <c r="M71" s="34">
        <v>0.5</v>
      </c>
      <c r="N71" s="32">
        <f t="shared" si="0"/>
        <v>2925000</v>
      </c>
      <c r="O71" s="32">
        <v>241785332</v>
      </c>
      <c r="P71" s="32">
        <v>110701696</v>
      </c>
      <c r="Q71" s="32" t="s">
        <v>501</v>
      </c>
    </row>
    <row r="72" spans="1:17" s="50" customFormat="1" ht="24" customHeight="1">
      <c r="A72" s="25" t="s">
        <v>155</v>
      </c>
      <c r="B72" s="26" t="s">
        <v>31</v>
      </c>
      <c r="C72" s="46" t="s">
        <v>305</v>
      </c>
      <c r="D72" s="27" t="s">
        <v>306</v>
      </c>
      <c r="E72" s="27" t="s">
        <v>59</v>
      </c>
      <c r="F72" s="46" t="s">
        <v>307</v>
      </c>
      <c r="G72" s="25" t="s">
        <v>108</v>
      </c>
      <c r="H72" s="41" t="s">
        <v>22</v>
      </c>
      <c r="I72" s="47">
        <v>2.63</v>
      </c>
      <c r="J72" s="48">
        <v>70</v>
      </c>
      <c r="K72" s="46" t="s">
        <v>49</v>
      </c>
      <c r="L72" s="45">
        <v>5850000</v>
      </c>
      <c r="M72" s="34">
        <v>0.5</v>
      </c>
      <c r="N72" s="32">
        <f t="shared" si="0"/>
        <v>2925000</v>
      </c>
      <c r="O72" s="32"/>
      <c r="P72" s="32"/>
      <c r="Q72" s="32"/>
    </row>
    <row r="73" spans="1:17" s="50" customFormat="1" ht="24" customHeight="1">
      <c r="A73" s="25" t="s">
        <v>156</v>
      </c>
      <c r="B73" s="26" t="s">
        <v>31</v>
      </c>
      <c r="C73" s="46" t="s">
        <v>403</v>
      </c>
      <c r="D73" s="27" t="s">
        <v>404</v>
      </c>
      <c r="E73" s="27" t="s">
        <v>59</v>
      </c>
      <c r="F73" s="46" t="s">
        <v>405</v>
      </c>
      <c r="G73" s="25" t="s">
        <v>108</v>
      </c>
      <c r="H73" s="41" t="s">
        <v>22</v>
      </c>
      <c r="I73" s="53">
        <v>2.63</v>
      </c>
      <c r="J73" s="48">
        <v>65</v>
      </c>
      <c r="K73" s="46" t="s">
        <v>49</v>
      </c>
      <c r="L73" s="45">
        <v>5850000</v>
      </c>
      <c r="M73" s="34">
        <v>0.5</v>
      </c>
      <c r="N73" s="32">
        <f t="shared" si="0"/>
        <v>2925000</v>
      </c>
      <c r="O73" s="32">
        <v>25702420</v>
      </c>
      <c r="P73" s="32">
        <v>111037462</v>
      </c>
      <c r="Q73" s="32" t="s">
        <v>501</v>
      </c>
    </row>
    <row r="74" spans="1:17" s="50" customFormat="1" ht="24" customHeight="1">
      <c r="A74" s="25" t="s">
        <v>157</v>
      </c>
      <c r="B74" s="26" t="s">
        <v>31</v>
      </c>
      <c r="C74" s="46" t="s">
        <v>406</v>
      </c>
      <c r="D74" s="27" t="s">
        <v>407</v>
      </c>
      <c r="E74" s="27" t="s">
        <v>145</v>
      </c>
      <c r="F74" s="46" t="s">
        <v>372</v>
      </c>
      <c r="G74" s="25" t="s">
        <v>108</v>
      </c>
      <c r="H74" s="41" t="s">
        <v>22</v>
      </c>
      <c r="I74" s="47">
        <v>2.63</v>
      </c>
      <c r="J74" s="48">
        <v>75</v>
      </c>
      <c r="K74" s="46" t="s">
        <v>49</v>
      </c>
      <c r="L74" s="45">
        <v>5850000</v>
      </c>
      <c r="M74" s="34">
        <v>0.5</v>
      </c>
      <c r="N74" s="32">
        <f t="shared" si="0"/>
        <v>2925000</v>
      </c>
      <c r="O74" s="32">
        <v>366133818</v>
      </c>
      <c r="P74" s="32">
        <v>6400205467890</v>
      </c>
      <c r="Q74" s="32" t="s">
        <v>500</v>
      </c>
    </row>
    <row r="75" spans="1:17" s="50" customFormat="1" ht="24" customHeight="1">
      <c r="A75" s="25" t="s">
        <v>158</v>
      </c>
      <c r="B75" s="26" t="s">
        <v>31</v>
      </c>
      <c r="C75" s="46" t="s">
        <v>311</v>
      </c>
      <c r="D75" s="27" t="s">
        <v>312</v>
      </c>
      <c r="E75" s="27" t="s">
        <v>66</v>
      </c>
      <c r="F75" s="46" t="s">
        <v>313</v>
      </c>
      <c r="G75" s="25" t="s">
        <v>108</v>
      </c>
      <c r="H75" s="41" t="s">
        <v>22</v>
      </c>
      <c r="I75" s="53">
        <v>2.63</v>
      </c>
      <c r="J75" s="48">
        <v>75</v>
      </c>
      <c r="K75" s="46" t="s">
        <v>49</v>
      </c>
      <c r="L75" s="45">
        <v>5850000</v>
      </c>
      <c r="M75" s="34">
        <v>0.5</v>
      </c>
      <c r="N75" s="32">
        <f t="shared" si="0"/>
        <v>2925000</v>
      </c>
      <c r="O75" s="32">
        <v>272634187</v>
      </c>
      <c r="P75" s="32">
        <v>110702477</v>
      </c>
      <c r="Q75" s="32" t="s">
        <v>501</v>
      </c>
    </row>
    <row r="76" spans="1:17" s="50" customFormat="1" ht="24" customHeight="1">
      <c r="A76" s="25" t="s">
        <v>162</v>
      </c>
      <c r="B76" s="26" t="s">
        <v>31</v>
      </c>
      <c r="C76" s="46" t="s">
        <v>408</v>
      </c>
      <c r="D76" s="27" t="s">
        <v>409</v>
      </c>
      <c r="E76" s="27" t="s">
        <v>130</v>
      </c>
      <c r="F76" s="46" t="s">
        <v>141</v>
      </c>
      <c r="G76" s="25" t="s">
        <v>108</v>
      </c>
      <c r="H76" s="41" t="s">
        <v>22</v>
      </c>
      <c r="I76" s="55">
        <v>2.63</v>
      </c>
      <c r="J76" s="48">
        <v>77</v>
      </c>
      <c r="K76" s="46" t="s">
        <v>49</v>
      </c>
      <c r="L76" s="45">
        <v>5850000</v>
      </c>
      <c r="M76" s="34">
        <v>0.5</v>
      </c>
      <c r="N76" s="32">
        <f t="shared" si="0"/>
        <v>2925000</v>
      </c>
      <c r="O76" s="32">
        <v>221431846</v>
      </c>
      <c r="P76" s="32">
        <v>6400205473648</v>
      </c>
      <c r="Q76" s="32" t="s">
        <v>500</v>
      </c>
    </row>
    <row r="77" spans="1:17" s="50" customFormat="1" ht="24" customHeight="1">
      <c r="A77" s="25" t="s">
        <v>166</v>
      </c>
      <c r="B77" s="26" t="s">
        <v>31</v>
      </c>
      <c r="C77" s="46" t="s">
        <v>308</v>
      </c>
      <c r="D77" s="27" t="s">
        <v>309</v>
      </c>
      <c r="E77" s="27" t="s">
        <v>28</v>
      </c>
      <c r="F77" s="46" t="s">
        <v>310</v>
      </c>
      <c r="G77" s="25" t="s">
        <v>108</v>
      </c>
      <c r="H77" s="41" t="s">
        <v>22</v>
      </c>
      <c r="I77" s="47">
        <v>2.5</v>
      </c>
      <c r="J77" s="48">
        <v>80</v>
      </c>
      <c r="K77" s="46" t="s">
        <v>49</v>
      </c>
      <c r="L77" s="45">
        <v>5850000</v>
      </c>
      <c r="M77" s="34">
        <v>0.5</v>
      </c>
      <c r="N77" s="32">
        <f aca="true" t="shared" si="1" ref="N77:N113">M77*L77</f>
        <v>2925000</v>
      </c>
      <c r="O77" s="32">
        <v>79198004084</v>
      </c>
      <c r="P77" s="32">
        <v>110751202</v>
      </c>
      <c r="Q77" s="32" t="s">
        <v>501</v>
      </c>
    </row>
    <row r="78" spans="1:17" s="50" customFormat="1" ht="24" customHeight="1">
      <c r="A78" s="25" t="s">
        <v>167</v>
      </c>
      <c r="B78" s="26" t="s">
        <v>31</v>
      </c>
      <c r="C78" s="46" t="s">
        <v>410</v>
      </c>
      <c r="D78" s="27" t="s">
        <v>411</v>
      </c>
      <c r="E78" s="27" t="s">
        <v>412</v>
      </c>
      <c r="F78" s="46" t="s">
        <v>413</v>
      </c>
      <c r="G78" s="25" t="s">
        <v>108</v>
      </c>
      <c r="H78" s="41" t="s">
        <v>22</v>
      </c>
      <c r="I78" s="47">
        <v>2.5</v>
      </c>
      <c r="J78" s="48">
        <v>80</v>
      </c>
      <c r="K78" s="46" t="s">
        <v>49</v>
      </c>
      <c r="L78" s="45">
        <v>5850000</v>
      </c>
      <c r="M78" s="34">
        <v>0.5</v>
      </c>
      <c r="N78" s="32">
        <f t="shared" si="1"/>
        <v>2925000</v>
      </c>
      <c r="O78" s="32">
        <v>25713119</v>
      </c>
      <c r="P78" s="32">
        <v>6320205711705</v>
      </c>
      <c r="Q78" s="32" t="s">
        <v>500</v>
      </c>
    </row>
    <row r="79" spans="1:17" s="1" customFormat="1" ht="24" customHeight="1">
      <c r="A79" s="25"/>
      <c r="B79" s="24" t="s">
        <v>195</v>
      </c>
      <c r="C79" s="27"/>
      <c r="D79" s="27"/>
      <c r="E79" s="27"/>
      <c r="F79" s="27"/>
      <c r="G79" s="26"/>
      <c r="H79" s="28"/>
      <c r="I79" s="29"/>
      <c r="J79" s="30"/>
      <c r="K79" s="27"/>
      <c r="L79" s="31"/>
      <c r="M79" s="34"/>
      <c r="N79" s="36"/>
      <c r="O79" s="36"/>
      <c r="P79" s="36"/>
      <c r="Q79" s="36"/>
    </row>
    <row r="80" spans="1:17" s="50" customFormat="1" ht="24" customHeight="1">
      <c r="A80" s="25" t="s">
        <v>171</v>
      </c>
      <c r="B80" s="26" t="s">
        <v>21</v>
      </c>
      <c r="C80" s="46" t="s">
        <v>197</v>
      </c>
      <c r="D80" s="27" t="s">
        <v>198</v>
      </c>
      <c r="E80" s="27" t="s">
        <v>172</v>
      </c>
      <c r="F80" s="46" t="s">
        <v>199</v>
      </c>
      <c r="G80" s="25" t="s">
        <v>195</v>
      </c>
      <c r="H80" s="41" t="s">
        <v>22</v>
      </c>
      <c r="I80" s="47">
        <v>3.77</v>
      </c>
      <c r="J80" s="48">
        <v>100</v>
      </c>
      <c r="K80" s="46" t="s">
        <v>26</v>
      </c>
      <c r="L80" s="45">
        <v>6640000</v>
      </c>
      <c r="M80" s="34">
        <v>1</v>
      </c>
      <c r="N80" s="32">
        <f t="shared" si="1"/>
        <v>6640000</v>
      </c>
      <c r="O80" s="32">
        <v>215480346</v>
      </c>
      <c r="P80" s="32">
        <v>100047331500001</v>
      </c>
      <c r="Q80" s="32" t="s">
        <v>502</v>
      </c>
    </row>
    <row r="81" spans="1:17" s="50" customFormat="1" ht="24" customHeight="1">
      <c r="A81" s="25" t="s">
        <v>173</v>
      </c>
      <c r="B81" s="26" t="s">
        <v>21</v>
      </c>
      <c r="C81" s="46" t="s">
        <v>488</v>
      </c>
      <c r="D81" s="27" t="s">
        <v>489</v>
      </c>
      <c r="E81" s="27" t="s">
        <v>90</v>
      </c>
      <c r="F81" s="46" t="s">
        <v>490</v>
      </c>
      <c r="G81" s="25" t="s">
        <v>195</v>
      </c>
      <c r="H81" s="41" t="s">
        <v>22</v>
      </c>
      <c r="I81" s="47">
        <v>3.5</v>
      </c>
      <c r="J81" s="48">
        <v>76</v>
      </c>
      <c r="K81" s="46" t="s">
        <v>49</v>
      </c>
      <c r="L81" s="45">
        <v>6640000</v>
      </c>
      <c r="M81" s="34">
        <v>0.5</v>
      </c>
      <c r="N81" s="32">
        <f t="shared" si="1"/>
        <v>3320000</v>
      </c>
      <c r="O81" s="32"/>
      <c r="P81" s="32"/>
      <c r="Q81" s="32"/>
    </row>
    <row r="82" spans="1:17" s="50" customFormat="1" ht="24" customHeight="1">
      <c r="A82" s="25" t="s">
        <v>175</v>
      </c>
      <c r="B82" s="26" t="s">
        <v>21</v>
      </c>
      <c r="C82" s="46" t="s">
        <v>425</v>
      </c>
      <c r="D82" s="27" t="s">
        <v>426</v>
      </c>
      <c r="E82" s="27" t="s">
        <v>130</v>
      </c>
      <c r="F82" s="46" t="s">
        <v>427</v>
      </c>
      <c r="G82" s="25" t="s">
        <v>195</v>
      </c>
      <c r="H82" s="41" t="s">
        <v>22</v>
      </c>
      <c r="I82" s="51">
        <v>3.46</v>
      </c>
      <c r="J82" s="48">
        <v>100</v>
      </c>
      <c r="K82" s="46" t="s">
        <v>24</v>
      </c>
      <c r="L82" s="45">
        <v>6640000</v>
      </c>
      <c r="M82" s="34">
        <v>0.7</v>
      </c>
      <c r="N82" s="32">
        <f t="shared" si="1"/>
        <v>4648000</v>
      </c>
      <c r="O82" s="32">
        <v>231253323</v>
      </c>
      <c r="P82" s="32">
        <v>100047337900001</v>
      </c>
      <c r="Q82" s="32" t="s">
        <v>502</v>
      </c>
    </row>
    <row r="83" spans="1:17" s="50" customFormat="1" ht="24" customHeight="1">
      <c r="A83" s="25" t="s">
        <v>180</v>
      </c>
      <c r="B83" s="26" t="s">
        <v>21</v>
      </c>
      <c r="C83" s="46" t="s">
        <v>218</v>
      </c>
      <c r="D83" s="27" t="s">
        <v>219</v>
      </c>
      <c r="E83" s="27" t="s">
        <v>41</v>
      </c>
      <c r="F83" s="46" t="s">
        <v>220</v>
      </c>
      <c r="G83" s="25" t="s">
        <v>195</v>
      </c>
      <c r="H83" s="41" t="s">
        <v>22</v>
      </c>
      <c r="I83" s="47">
        <v>3.46</v>
      </c>
      <c r="J83" s="48">
        <v>89</v>
      </c>
      <c r="K83" s="46" t="s">
        <v>24</v>
      </c>
      <c r="L83" s="45">
        <v>6640000</v>
      </c>
      <c r="M83" s="34">
        <v>0.7</v>
      </c>
      <c r="N83" s="32">
        <f t="shared" si="1"/>
        <v>4648000</v>
      </c>
      <c r="O83" s="32">
        <v>312397160</v>
      </c>
      <c r="P83" s="32">
        <v>6902205165067</v>
      </c>
      <c r="Q83" s="32" t="s">
        <v>500</v>
      </c>
    </row>
    <row r="84" spans="1:17" s="50" customFormat="1" ht="24" customHeight="1">
      <c r="A84" s="25" t="s">
        <v>181</v>
      </c>
      <c r="B84" s="26" t="s">
        <v>21</v>
      </c>
      <c r="C84" s="46" t="s">
        <v>208</v>
      </c>
      <c r="D84" s="27" t="s">
        <v>57</v>
      </c>
      <c r="E84" s="27" t="s">
        <v>209</v>
      </c>
      <c r="F84" s="46" t="s">
        <v>210</v>
      </c>
      <c r="G84" s="25" t="s">
        <v>195</v>
      </c>
      <c r="H84" s="41" t="s">
        <v>22</v>
      </c>
      <c r="I84" s="54">
        <v>3.31</v>
      </c>
      <c r="J84" s="48">
        <v>96</v>
      </c>
      <c r="K84" s="46" t="s">
        <v>24</v>
      </c>
      <c r="L84" s="45">
        <v>6640000</v>
      </c>
      <c r="M84" s="34">
        <v>0.7</v>
      </c>
      <c r="N84" s="32">
        <f t="shared" si="1"/>
        <v>4648000</v>
      </c>
      <c r="O84" s="32">
        <v>261485480</v>
      </c>
      <c r="P84" s="32">
        <v>6400205542837</v>
      </c>
      <c r="Q84" s="32" t="s">
        <v>500</v>
      </c>
    </row>
    <row r="85" spans="1:17" s="50" customFormat="1" ht="24" customHeight="1">
      <c r="A85" s="25" t="s">
        <v>184</v>
      </c>
      <c r="B85" s="26" t="s">
        <v>21</v>
      </c>
      <c r="C85" s="46" t="s">
        <v>431</v>
      </c>
      <c r="D85" s="27" t="s">
        <v>432</v>
      </c>
      <c r="E85" s="27" t="s">
        <v>433</v>
      </c>
      <c r="F85" s="46" t="s">
        <v>434</v>
      </c>
      <c r="G85" s="25" t="s">
        <v>195</v>
      </c>
      <c r="H85" s="41" t="s">
        <v>22</v>
      </c>
      <c r="I85" s="47">
        <v>3.23</v>
      </c>
      <c r="J85" s="48">
        <v>90</v>
      </c>
      <c r="K85" s="46" t="s">
        <v>24</v>
      </c>
      <c r="L85" s="45">
        <v>6640000</v>
      </c>
      <c r="M85" s="34">
        <v>0.7</v>
      </c>
      <c r="N85" s="32">
        <f t="shared" si="1"/>
        <v>4648000</v>
      </c>
      <c r="O85" s="32">
        <v>77099000339</v>
      </c>
      <c r="P85" s="32">
        <v>100050343300001</v>
      </c>
      <c r="Q85" s="32" t="s">
        <v>502</v>
      </c>
    </row>
    <row r="86" spans="1:17" s="50" customFormat="1" ht="24" customHeight="1">
      <c r="A86" s="25" t="s">
        <v>185</v>
      </c>
      <c r="B86" s="26" t="s">
        <v>21</v>
      </c>
      <c r="C86" s="46" t="s">
        <v>494</v>
      </c>
      <c r="D86" s="27" t="s">
        <v>495</v>
      </c>
      <c r="E86" s="27" t="s">
        <v>92</v>
      </c>
      <c r="F86" s="46" t="s">
        <v>496</v>
      </c>
      <c r="G86" s="25" t="s">
        <v>195</v>
      </c>
      <c r="H86" s="41" t="s">
        <v>22</v>
      </c>
      <c r="I86" s="47">
        <v>3.21</v>
      </c>
      <c r="J86" s="48">
        <v>74</v>
      </c>
      <c r="K86" s="46" t="s">
        <v>49</v>
      </c>
      <c r="L86" s="45">
        <v>6640000</v>
      </c>
      <c r="M86" s="34">
        <v>0.5</v>
      </c>
      <c r="N86" s="32">
        <f t="shared" si="1"/>
        <v>3320000</v>
      </c>
      <c r="O86" s="32"/>
      <c r="P86" s="32"/>
      <c r="Q86" s="32"/>
    </row>
    <row r="87" spans="1:17" s="50" customFormat="1" ht="24" customHeight="1">
      <c r="A87" s="25" t="s">
        <v>186</v>
      </c>
      <c r="B87" s="26" t="s">
        <v>21</v>
      </c>
      <c r="C87" s="46" t="s">
        <v>215</v>
      </c>
      <c r="D87" s="27" t="s">
        <v>57</v>
      </c>
      <c r="E87" s="27" t="s">
        <v>194</v>
      </c>
      <c r="F87" s="46" t="s">
        <v>216</v>
      </c>
      <c r="G87" s="25" t="s">
        <v>195</v>
      </c>
      <c r="H87" s="41" t="s">
        <v>22</v>
      </c>
      <c r="I87" s="53">
        <v>3.46</v>
      </c>
      <c r="J87" s="48">
        <v>75</v>
      </c>
      <c r="K87" s="46" t="s">
        <v>49</v>
      </c>
      <c r="L87" s="45">
        <v>6640000</v>
      </c>
      <c r="M87" s="34">
        <v>0.5</v>
      </c>
      <c r="N87" s="32">
        <f t="shared" si="1"/>
        <v>3320000</v>
      </c>
      <c r="O87" s="32">
        <v>215452169</v>
      </c>
      <c r="P87" s="32">
        <v>4306205325790</v>
      </c>
      <c r="Q87" s="32" t="s">
        <v>500</v>
      </c>
    </row>
    <row r="88" spans="1:17" s="50" customFormat="1" ht="24" customHeight="1">
      <c r="A88" s="25" t="s">
        <v>190</v>
      </c>
      <c r="B88" s="26" t="s">
        <v>21</v>
      </c>
      <c r="C88" s="46" t="s">
        <v>428</v>
      </c>
      <c r="D88" s="27" t="s">
        <v>429</v>
      </c>
      <c r="E88" s="27" t="s">
        <v>174</v>
      </c>
      <c r="F88" s="46" t="s">
        <v>430</v>
      </c>
      <c r="G88" s="25" t="s">
        <v>195</v>
      </c>
      <c r="H88" s="41" t="s">
        <v>22</v>
      </c>
      <c r="I88" s="42">
        <v>3.35</v>
      </c>
      <c r="J88" s="48">
        <v>75</v>
      </c>
      <c r="K88" s="46" t="s">
        <v>49</v>
      </c>
      <c r="L88" s="45">
        <v>6640000</v>
      </c>
      <c r="M88" s="34">
        <v>0.5</v>
      </c>
      <c r="N88" s="32">
        <f t="shared" si="1"/>
        <v>3320000</v>
      </c>
      <c r="O88" s="32">
        <v>321599071</v>
      </c>
      <c r="P88" s="32">
        <v>110763782</v>
      </c>
      <c r="Q88" s="32" t="s">
        <v>501</v>
      </c>
    </row>
    <row r="89" spans="1:17" s="50" customFormat="1" ht="24" customHeight="1">
      <c r="A89" s="25" t="s">
        <v>191</v>
      </c>
      <c r="B89" s="26" t="s">
        <v>21</v>
      </c>
      <c r="C89" s="46" t="s">
        <v>202</v>
      </c>
      <c r="D89" s="27" t="s">
        <v>203</v>
      </c>
      <c r="E89" s="27" t="s">
        <v>28</v>
      </c>
      <c r="F89" s="46" t="s">
        <v>204</v>
      </c>
      <c r="G89" s="25" t="s">
        <v>195</v>
      </c>
      <c r="H89" s="41" t="s">
        <v>22</v>
      </c>
      <c r="I89" s="57">
        <v>3.31</v>
      </c>
      <c r="J89" s="48">
        <v>78</v>
      </c>
      <c r="K89" s="46" t="s">
        <v>49</v>
      </c>
      <c r="L89" s="45">
        <v>6640000</v>
      </c>
      <c r="M89" s="34">
        <v>0.5</v>
      </c>
      <c r="N89" s="32">
        <f t="shared" si="1"/>
        <v>3320000</v>
      </c>
      <c r="O89" s="32">
        <v>371852155</v>
      </c>
      <c r="P89" s="32" t="s">
        <v>505</v>
      </c>
      <c r="Q89" s="32" t="s">
        <v>502</v>
      </c>
    </row>
    <row r="90" spans="1:17" s="50" customFormat="1" ht="24" customHeight="1">
      <c r="A90" s="25" t="s">
        <v>192</v>
      </c>
      <c r="B90" s="26" t="s">
        <v>21</v>
      </c>
      <c r="C90" s="46" t="s">
        <v>435</v>
      </c>
      <c r="D90" s="27" t="s">
        <v>436</v>
      </c>
      <c r="E90" s="27" t="s">
        <v>437</v>
      </c>
      <c r="F90" s="46" t="s">
        <v>438</v>
      </c>
      <c r="G90" s="25" t="s">
        <v>195</v>
      </c>
      <c r="H90" s="41" t="s">
        <v>22</v>
      </c>
      <c r="I90" s="57">
        <v>3.23</v>
      </c>
      <c r="J90" s="48">
        <v>76</v>
      </c>
      <c r="K90" s="46" t="s">
        <v>49</v>
      </c>
      <c r="L90" s="45">
        <v>6640000</v>
      </c>
      <c r="M90" s="34">
        <v>0.5</v>
      </c>
      <c r="N90" s="32">
        <f t="shared" si="1"/>
        <v>3320000</v>
      </c>
      <c r="O90" s="32">
        <v>341959992</v>
      </c>
      <c r="P90" s="32">
        <v>6508279070570</v>
      </c>
      <c r="Q90" s="32" t="s">
        <v>500</v>
      </c>
    </row>
    <row r="91" spans="1:17" s="50" customFormat="1" ht="24" customHeight="1">
      <c r="A91" s="25" t="s">
        <v>193</v>
      </c>
      <c r="B91" s="26" t="s">
        <v>21</v>
      </c>
      <c r="C91" s="46" t="s">
        <v>439</v>
      </c>
      <c r="D91" s="27" t="s">
        <v>440</v>
      </c>
      <c r="E91" s="27" t="s">
        <v>441</v>
      </c>
      <c r="F91" s="46" t="s">
        <v>442</v>
      </c>
      <c r="G91" s="25" t="s">
        <v>195</v>
      </c>
      <c r="H91" s="41" t="s">
        <v>22</v>
      </c>
      <c r="I91" s="42">
        <v>3.12</v>
      </c>
      <c r="J91" s="48">
        <v>84</v>
      </c>
      <c r="K91" s="46" t="s">
        <v>49</v>
      </c>
      <c r="L91" s="45">
        <v>6640000</v>
      </c>
      <c r="M91" s="34">
        <v>0.5</v>
      </c>
      <c r="N91" s="32">
        <f t="shared" si="1"/>
        <v>3320000</v>
      </c>
      <c r="O91" s="32">
        <v>27912701</v>
      </c>
      <c r="P91" s="32">
        <v>100046688100001</v>
      </c>
      <c r="Q91" s="32" t="s">
        <v>502</v>
      </c>
    </row>
    <row r="92" spans="1:17" s="50" customFormat="1" ht="24" customHeight="1">
      <c r="A92" s="25" t="s">
        <v>196</v>
      </c>
      <c r="B92" s="26" t="s">
        <v>31</v>
      </c>
      <c r="C92" s="46" t="s">
        <v>244</v>
      </c>
      <c r="D92" s="27" t="s">
        <v>245</v>
      </c>
      <c r="E92" s="27" t="s">
        <v>246</v>
      </c>
      <c r="F92" s="46" t="s">
        <v>247</v>
      </c>
      <c r="G92" s="25" t="s">
        <v>195</v>
      </c>
      <c r="H92" s="41" t="s">
        <v>22</v>
      </c>
      <c r="I92" s="42">
        <v>3.69</v>
      </c>
      <c r="J92" s="48">
        <v>99</v>
      </c>
      <c r="K92" s="51" t="s">
        <v>26</v>
      </c>
      <c r="L92" s="45">
        <v>8880000</v>
      </c>
      <c r="M92" s="34">
        <v>1</v>
      </c>
      <c r="N92" s="32">
        <f t="shared" si="1"/>
        <v>8880000</v>
      </c>
      <c r="O92" s="32">
        <v>215481015</v>
      </c>
      <c r="P92" s="32">
        <v>100038369300002</v>
      </c>
      <c r="Q92" s="32" t="s">
        <v>502</v>
      </c>
    </row>
    <row r="93" spans="1:17" s="50" customFormat="1" ht="24" customHeight="1">
      <c r="A93" s="25" t="s">
        <v>200</v>
      </c>
      <c r="B93" s="26" t="s">
        <v>31</v>
      </c>
      <c r="C93" s="46" t="s">
        <v>237</v>
      </c>
      <c r="D93" s="27" t="s">
        <v>238</v>
      </c>
      <c r="E93" s="27" t="s">
        <v>66</v>
      </c>
      <c r="F93" s="46" t="s">
        <v>239</v>
      </c>
      <c r="G93" s="25" t="s">
        <v>195</v>
      </c>
      <c r="H93" s="41" t="s">
        <v>22</v>
      </c>
      <c r="I93" s="55">
        <v>3.64</v>
      </c>
      <c r="J93" s="48">
        <v>84</v>
      </c>
      <c r="K93" s="48" t="s">
        <v>24</v>
      </c>
      <c r="L93" s="45">
        <v>8880000</v>
      </c>
      <c r="M93" s="34">
        <v>0.7</v>
      </c>
      <c r="N93" s="32">
        <f t="shared" si="1"/>
        <v>6216000</v>
      </c>
      <c r="O93" s="32">
        <v>301689695</v>
      </c>
      <c r="P93" s="32">
        <v>6605205109366</v>
      </c>
      <c r="Q93" s="32" t="s">
        <v>500</v>
      </c>
    </row>
    <row r="94" spans="1:17" s="50" customFormat="1" ht="24" customHeight="1">
      <c r="A94" s="25" t="s">
        <v>201</v>
      </c>
      <c r="B94" s="26" t="s">
        <v>31</v>
      </c>
      <c r="C94" s="46" t="s">
        <v>240</v>
      </c>
      <c r="D94" s="27" t="s">
        <v>241</v>
      </c>
      <c r="E94" s="27" t="s">
        <v>242</v>
      </c>
      <c r="F94" s="46" t="s">
        <v>243</v>
      </c>
      <c r="G94" s="25" t="s">
        <v>195</v>
      </c>
      <c r="H94" s="41" t="s">
        <v>22</v>
      </c>
      <c r="I94" s="47">
        <v>3.61</v>
      </c>
      <c r="J94" s="48">
        <v>84</v>
      </c>
      <c r="K94" s="48" t="s">
        <v>24</v>
      </c>
      <c r="L94" s="45">
        <v>8880000</v>
      </c>
      <c r="M94" s="34">
        <v>0.7</v>
      </c>
      <c r="N94" s="32">
        <f t="shared" si="1"/>
        <v>6216000</v>
      </c>
      <c r="O94" s="32">
        <v>261416581</v>
      </c>
      <c r="P94" s="32">
        <v>100047715300001</v>
      </c>
      <c r="Q94" s="32" t="s">
        <v>502</v>
      </c>
    </row>
    <row r="95" spans="1:17" s="50" customFormat="1" ht="24" customHeight="1">
      <c r="A95" s="25" t="s">
        <v>205</v>
      </c>
      <c r="B95" s="26" t="s">
        <v>31</v>
      </c>
      <c r="C95" s="46" t="s">
        <v>227</v>
      </c>
      <c r="D95" s="27" t="s">
        <v>228</v>
      </c>
      <c r="E95" s="27" t="s">
        <v>47</v>
      </c>
      <c r="F95" s="46" t="s">
        <v>229</v>
      </c>
      <c r="G95" s="25" t="s">
        <v>195</v>
      </c>
      <c r="H95" s="41" t="s">
        <v>22</v>
      </c>
      <c r="I95" s="42">
        <v>3.36</v>
      </c>
      <c r="J95" s="48">
        <v>80</v>
      </c>
      <c r="K95" s="48" t="s">
        <v>24</v>
      </c>
      <c r="L95" s="45">
        <v>8880000</v>
      </c>
      <c r="M95" s="34">
        <v>0.7</v>
      </c>
      <c r="N95" s="32">
        <f t="shared" si="1"/>
        <v>6216000</v>
      </c>
      <c r="O95" s="32">
        <v>25845699</v>
      </c>
      <c r="P95" s="32">
        <v>110808756</v>
      </c>
      <c r="Q95" s="32" t="s">
        <v>501</v>
      </c>
    </row>
    <row r="96" spans="1:17" s="50" customFormat="1" ht="24" customHeight="1">
      <c r="A96" s="25" t="s">
        <v>206</v>
      </c>
      <c r="B96" s="26" t="s">
        <v>31</v>
      </c>
      <c r="C96" s="46" t="s">
        <v>278</v>
      </c>
      <c r="D96" s="27" t="s">
        <v>279</v>
      </c>
      <c r="E96" s="27" t="s">
        <v>272</v>
      </c>
      <c r="F96" s="46" t="s">
        <v>280</v>
      </c>
      <c r="G96" s="25" t="s">
        <v>195</v>
      </c>
      <c r="H96" s="41" t="s">
        <v>22</v>
      </c>
      <c r="I96" s="53">
        <v>3.33</v>
      </c>
      <c r="J96" s="48">
        <v>80</v>
      </c>
      <c r="K96" s="48" t="s">
        <v>24</v>
      </c>
      <c r="L96" s="45">
        <v>8880000</v>
      </c>
      <c r="M96" s="34">
        <v>0.7</v>
      </c>
      <c r="N96" s="32">
        <f t="shared" si="1"/>
        <v>6216000</v>
      </c>
      <c r="O96" s="32">
        <v>25897061</v>
      </c>
      <c r="P96" s="32">
        <v>6480205150313</v>
      </c>
      <c r="Q96" s="32" t="s">
        <v>500</v>
      </c>
    </row>
    <row r="97" spans="1:17" s="50" customFormat="1" ht="24" customHeight="1">
      <c r="A97" s="25" t="s">
        <v>207</v>
      </c>
      <c r="B97" s="26" t="s">
        <v>31</v>
      </c>
      <c r="C97" s="46" t="s">
        <v>443</v>
      </c>
      <c r="D97" s="27" t="s">
        <v>444</v>
      </c>
      <c r="E97" s="27" t="s">
        <v>62</v>
      </c>
      <c r="F97" s="46" t="s">
        <v>445</v>
      </c>
      <c r="G97" s="25" t="s">
        <v>195</v>
      </c>
      <c r="H97" s="41" t="s">
        <v>22</v>
      </c>
      <c r="I97" s="55">
        <v>3.31</v>
      </c>
      <c r="J97" s="48">
        <v>80</v>
      </c>
      <c r="K97" s="48" t="s">
        <v>24</v>
      </c>
      <c r="L97" s="45">
        <v>8880000</v>
      </c>
      <c r="M97" s="34">
        <v>0.7</v>
      </c>
      <c r="N97" s="32">
        <f t="shared" si="1"/>
        <v>6216000</v>
      </c>
      <c r="O97" s="32">
        <v>312423351</v>
      </c>
      <c r="P97" s="32">
        <v>110670197</v>
      </c>
      <c r="Q97" s="32" t="s">
        <v>501</v>
      </c>
    </row>
    <row r="98" spans="1:17" s="50" customFormat="1" ht="24" customHeight="1">
      <c r="A98" s="25" t="s">
        <v>211</v>
      </c>
      <c r="B98" s="26" t="s">
        <v>31</v>
      </c>
      <c r="C98" s="46" t="s">
        <v>230</v>
      </c>
      <c r="D98" s="27" t="s">
        <v>231</v>
      </c>
      <c r="E98" s="27" t="s">
        <v>232</v>
      </c>
      <c r="F98" s="46" t="s">
        <v>233</v>
      </c>
      <c r="G98" s="25" t="s">
        <v>195</v>
      </c>
      <c r="H98" s="41" t="s">
        <v>22</v>
      </c>
      <c r="I98" s="42">
        <v>3.22</v>
      </c>
      <c r="J98" s="48">
        <v>88</v>
      </c>
      <c r="K98" s="48" t="s">
        <v>24</v>
      </c>
      <c r="L98" s="45">
        <v>8880000</v>
      </c>
      <c r="M98" s="34">
        <v>0.7</v>
      </c>
      <c r="N98" s="32">
        <f t="shared" si="1"/>
        <v>6216000</v>
      </c>
      <c r="O98" s="32">
        <v>25845135</v>
      </c>
      <c r="P98" s="32">
        <v>110761243</v>
      </c>
      <c r="Q98" s="32" t="s">
        <v>501</v>
      </c>
    </row>
    <row r="99" spans="1:17" s="50" customFormat="1" ht="24" customHeight="1">
      <c r="A99" s="25" t="s">
        <v>212</v>
      </c>
      <c r="B99" s="26" t="s">
        <v>31</v>
      </c>
      <c r="C99" s="46" t="s">
        <v>446</v>
      </c>
      <c r="D99" s="27" t="s">
        <v>447</v>
      </c>
      <c r="E99" s="27" t="s">
        <v>448</v>
      </c>
      <c r="F99" s="46" t="s">
        <v>449</v>
      </c>
      <c r="G99" s="25" t="s">
        <v>195</v>
      </c>
      <c r="H99" s="41" t="s">
        <v>22</v>
      </c>
      <c r="I99" s="54">
        <v>3.67</v>
      </c>
      <c r="J99" s="48">
        <v>75</v>
      </c>
      <c r="K99" s="48" t="s">
        <v>49</v>
      </c>
      <c r="L99" s="45">
        <v>8880000</v>
      </c>
      <c r="M99" s="34">
        <v>0.5</v>
      </c>
      <c r="N99" s="32">
        <f t="shared" si="1"/>
        <v>4440000</v>
      </c>
      <c r="O99" s="32">
        <v>26067819</v>
      </c>
      <c r="P99" s="32">
        <v>110809002</v>
      </c>
      <c r="Q99" s="32" t="s">
        <v>501</v>
      </c>
    </row>
    <row r="100" spans="1:17" s="50" customFormat="1" ht="24" customHeight="1">
      <c r="A100" s="25" t="s">
        <v>213</v>
      </c>
      <c r="B100" s="26" t="s">
        <v>31</v>
      </c>
      <c r="C100" s="46" t="s">
        <v>450</v>
      </c>
      <c r="D100" s="27" t="s">
        <v>451</v>
      </c>
      <c r="E100" s="27" t="s">
        <v>117</v>
      </c>
      <c r="F100" s="46" t="s">
        <v>452</v>
      </c>
      <c r="G100" s="25" t="s">
        <v>195</v>
      </c>
      <c r="H100" s="41" t="s">
        <v>22</v>
      </c>
      <c r="I100" s="42">
        <v>3.64</v>
      </c>
      <c r="J100" s="48">
        <v>71</v>
      </c>
      <c r="K100" s="48" t="s">
        <v>49</v>
      </c>
      <c r="L100" s="45">
        <v>8880000</v>
      </c>
      <c r="M100" s="34">
        <v>0.5</v>
      </c>
      <c r="N100" s="32">
        <f t="shared" si="1"/>
        <v>4440000</v>
      </c>
      <c r="O100" s="32">
        <v>231321379</v>
      </c>
      <c r="P100" s="32">
        <v>6400205542968</v>
      </c>
      <c r="Q100" s="32" t="s">
        <v>500</v>
      </c>
    </row>
    <row r="101" spans="1:17" s="50" customFormat="1" ht="24" customHeight="1">
      <c r="A101" s="25" t="s">
        <v>214</v>
      </c>
      <c r="B101" s="26" t="s">
        <v>31</v>
      </c>
      <c r="C101" s="46" t="s">
        <v>453</v>
      </c>
      <c r="D101" s="27" t="s">
        <v>454</v>
      </c>
      <c r="E101" s="27" t="s">
        <v>178</v>
      </c>
      <c r="F101" s="46" t="s">
        <v>455</v>
      </c>
      <c r="G101" s="25" t="s">
        <v>195</v>
      </c>
      <c r="H101" s="41" t="s">
        <v>22</v>
      </c>
      <c r="I101" s="42">
        <v>3.61</v>
      </c>
      <c r="J101" s="48">
        <v>71</v>
      </c>
      <c r="K101" s="48" t="s">
        <v>49</v>
      </c>
      <c r="L101" s="45">
        <v>8880000</v>
      </c>
      <c r="M101" s="34">
        <v>0.5</v>
      </c>
      <c r="N101" s="32">
        <f t="shared" si="1"/>
        <v>4440000</v>
      </c>
      <c r="O101" s="32">
        <v>231304678</v>
      </c>
      <c r="P101" s="32">
        <v>5010205115710</v>
      </c>
      <c r="Q101" s="32" t="s">
        <v>500</v>
      </c>
    </row>
    <row r="102" spans="1:17" s="50" customFormat="1" ht="24" customHeight="1">
      <c r="A102" s="25" t="s">
        <v>23</v>
      </c>
      <c r="B102" s="26" t="s">
        <v>31</v>
      </c>
      <c r="C102" s="46" t="s">
        <v>221</v>
      </c>
      <c r="D102" s="27" t="s">
        <v>222</v>
      </c>
      <c r="E102" s="27" t="s">
        <v>75</v>
      </c>
      <c r="F102" s="46" t="s">
        <v>223</v>
      </c>
      <c r="G102" s="25" t="s">
        <v>195</v>
      </c>
      <c r="H102" s="41" t="s">
        <v>22</v>
      </c>
      <c r="I102" s="42">
        <v>3.61</v>
      </c>
      <c r="J102" s="48">
        <v>67</v>
      </c>
      <c r="K102" s="48" t="s">
        <v>49</v>
      </c>
      <c r="L102" s="45">
        <v>8880000</v>
      </c>
      <c r="M102" s="34">
        <v>0.5</v>
      </c>
      <c r="N102" s="32">
        <f t="shared" si="1"/>
        <v>4440000</v>
      </c>
      <c r="O102" s="32"/>
      <c r="P102" s="32"/>
      <c r="Q102" s="32"/>
    </row>
    <row r="103" spans="1:17" s="50" customFormat="1" ht="24" customHeight="1">
      <c r="A103" s="25" t="s">
        <v>292</v>
      </c>
      <c r="B103" s="26" t="s">
        <v>31</v>
      </c>
      <c r="C103" s="46" t="s">
        <v>224</v>
      </c>
      <c r="D103" s="27" t="s">
        <v>225</v>
      </c>
      <c r="E103" s="27" t="s">
        <v>96</v>
      </c>
      <c r="F103" s="46" t="s">
        <v>226</v>
      </c>
      <c r="G103" s="25" t="s">
        <v>195</v>
      </c>
      <c r="H103" s="41" t="s">
        <v>22</v>
      </c>
      <c r="I103" s="42">
        <v>3.61</v>
      </c>
      <c r="J103" s="48">
        <v>70</v>
      </c>
      <c r="K103" s="48" t="s">
        <v>49</v>
      </c>
      <c r="L103" s="45">
        <v>8880000</v>
      </c>
      <c r="M103" s="34">
        <v>0.5</v>
      </c>
      <c r="N103" s="32">
        <f t="shared" si="1"/>
        <v>4440000</v>
      </c>
      <c r="O103" s="32">
        <v>221432989</v>
      </c>
      <c r="P103" s="32">
        <v>4602205139860</v>
      </c>
      <c r="Q103" s="32" t="s">
        <v>500</v>
      </c>
    </row>
    <row r="104" spans="1:17" s="50" customFormat="1" ht="24" customHeight="1">
      <c r="A104" s="25" t="s">
        <v>293</v>
      </c>
      <c r="B104" s="26" t="s">
        <v>31</v>
      </c>
      <c r="C104" s="46" t="s">
        <v>456</v>
      </c>
      <c r="D104" s="27" t="s">
        <v>457</v>
      </c>
      <c r="E104" s="27" t="s">
        <v>458</v>
      </c>
      <c r="F104" s="46" t="s">
        <v>459</v>
      </c>
      <c r="G104" s="25" t="s">
        <v>195</v>
      </c>
      <c r="H104" s="41" t="s">
        <v>22</v>
      </c>
      <c r="I104" s="42">
        <v>3.56</v>
      </c>
      <c r="J104" s="48">
        <v>66</v>
      </c>
      <c r="K104" s="48" t="s">
        <v>49</v>
      </c>
      <c r="L104" s="45">
        <v>8880000</v>
      </c>
      <c r="M104" s="34">
        <v>0.5</v>
      </c>
      <c r="N104" s="32">
        <f t="shared" si="1"/>
        <v>4440000</v>
      </c>
      <c r="O104" s="32">
        <v>25838173</v>
      </c>
      <c r="P104" s="32" t="s">
        <v>504</v>
      </c>
      <c r="Q104" s="32" t="s">
        <v>502</v>
      </c>
    </row>
    <row r="105" spans="1:17" s="50" customFormat="1" ht="24" customHeight="1">
      <c r="A105" s="25" t="s">
        <v>294</v>
      </c>
      <c r="B105" s="26" t="s">
        <v>31</v>
      </c>
      <c r="C105" s="46" t="s">
        <v>234</v>
      </c>
      <c r="D105" s="27" t="s">
        <v>235</v>
      </c>
      <c r="E105" s="27" t="s">
        <v>75</v>
      </c>
      <c r="F105" s="46" t="s">
        <v>236</v>
      </c>
      <c r="G105" s="25" t="s">
        <v>195</v>
      </c>
      <c r="H105" s="41" t="s">
        <v>22</v>
      </c>
      <c r="I105" s="42">
        <v>3.5</v>
      </c>
      <c r="J105" s="48">
        <v>76</v>
      </c>
      <c r="K105" s="48" t="s">
        <v>49</v>
      </c>
      <c r="L105" s="45">
        <v>8880000</v>
      </c>
      <c r="M105" s="34">
        <v>0.5</v>
      </c>
      <c r="N105" s="32">
        <f t="shared" si="1"/>
        <v>4440000</v>
      </c>
      <c r="O105" s="32">
        <v>312397033</v>
      </c>
      <c r="P105" s="32">
        <v>6400205542951</v>
      </c>
      <c r="Q105" s="32" t="s">
        <v>500</v>
      </c>
    </row>
    <row r="106" spans="1:17" s="50" customFormat="1" ht="24" customHeight="1">
      <c r="A106" s="25" t="s">
        <v>476</v>
      </c>
      <c r="B106" s="26" t="s">
        <v>31</v>
      </c>
      <c r="C106" s="46" t="s">
        <v>314</v>
      </c>
      <c r="D106" s="27" t="s">
        <v>315</v>
      </c>
      <c r="E106" s="27" t="s">
        <v>110</v>
      </c>
      <c r="F106" s="46" t="s">
        <v>316</v>
      </c>
      <c r="G106" s="25" t="s">
        <v>195</v>
      </c>
      <c r="H106" s="41" t="s">
        <v>22</v>
      </c>
      <c r="I106" s="42">
        <v>3.47</v>
      </c>
      <c r="J106" s="48">
        <v>66</v>
      </c>
      <c r="K106" s="48" t="s">
        <v>49</v>
      </c>
      <c r="L106" s="45">
        <v>8880000</v>
      </c>
      <c r="M106" s="34">
        <v>0.5</v>
      </c>
      <c r="N106" s="32">
        <f t="shared" si="1"/>
        <v>4440000</v>
      </c>
      <c r="O106" s="32">
        <v>25852381</v>
      </c>
      <c r="P106" s="32">
        <v>6440205463884</v>
      </c>
      <c r="Q106" s="32" t="s">
        <v>500</v>
      </c>
    </row>
    <row r="107" spans="1:17" s="50" customFormat="1" ht="24" customHeight="1">
      <c r="A107" s="25" t="s">
        <v>477</v>
      </c>
      <c r="B107" s="26" t="s">
        <v>31</v>
      </c>
      <c r="C107" s="46" t="s">
        <v>460</v>
      </c>
      <c r="D107" s="27" t="s">
        <v>342</v>
      </c>
      <c r="E107" s="27" t="s">
        <v>392</v>
      </c>
      <c r="F107" s="46" t="s">
        <v>461</v>
      </c>
      <c r="G107" s="25" t="s">
        <v>195</v>
      </c>
      <c r="H107" s="41" t="s">
        <v>22</v>
      </c>
      <c r="I107" s="42">
        <v>3.47</v>
      </c>
      <c r="J107" s="48">
        <v>66</v>
      </c>
      <c r="K107" s="48" t="s">
        <v>49</v>
      </c>
      <c r="L107" s="45">
        <v>8880000</v>
      </c>
      <c r="M107" s="34">
        <v>0.5</v>
      </c>
      <c r="N107" s="32">
        <f t="shared" si="1"/>
        <v>4440000</v>
      </c>
      <c r="O107" s="32">
        <v>197452356</v>
      </c>
      <c r="P107" s="32">
        <v>3905205112421</v>
      </c>
      <c r="Q107" s="32" t="s">
        <v>500</v>
      </c>
    </row>
    <row r="108" spans="1:17" s="50" customFormat="1" ht="24" customHeight="1">
      <c r="A108" s="25" t="s">
        <v>324</v>
      </c>
      <c r="B108" s="26" t="s">
        <v>31</v>
      </c>
      <c r="C108" s="46" t="s">
        <v>462</v>
      </c>
      <c r="D108" s="27" t="s">
        <v>463</v>
      </c>
      <c r="E108" s="27" t="s">
        <v>217</v>
      </c>
      <c r="F108" s="46" t="s">
        <v>464</v>
      </c>
      <c r="G108" s="25" t="s">
        <v>195</v>
      </c>
      <c r="H108" s="41" t="s">
        <v>22</v>
      </c>
      <c r="I108" s="42">
        <v>3.42</v>
      </c>
      <c r="J108" s="48">
        <v>71</v>
      </c>
      <c r="K108" s="48" t="s">
        <v>49</v>
      </c>
      <c r="L108" s="45">
        <v>8880000</v>
      </c>
      <c r="M108" s="34">
        <v>0.5</v>
      </c>
      <c r="N108" s="32">
        <f t="shared" si="1"/>
        <v>4440000</v>
      </c>
      <c r="O108" s="32">
        <v>312422250</v>
      </c>
      <c r="P108" s="32">
        <v>9704289995008150</v>
      </c>
      <c r="Q108" s="32" t="s">
        <v>502</v>
      </c>
    </row>
    <row r="109" spans="1:17" s="50" customFormat="1" ht="24" customHeight="1">
      <c r="A109" s="25" t="s">
        <v>478</v>
      </c>
      <c r="B109" s="26" t="s">
        <v>31</v>
      </c>
      <c r="C109" s="46" t="s">
        <v>465</v>
      </c>
      <c r="D109" s="27" t="s">
        <v>466</v>
      </c>
      <c r="E109" s="27" t="s">
        <v>467</v>
      </c>
      <c r="F109" s="46" t="s">
        <v>449</v>
      </c>
      <c r="G109" s="25" t="s">
        <v>195</v>
      </c>
      <c r="H109" s="41" t="s">
        <v>22</v>
      </c>
      <c r="I109" s="42">
        <v>3.39</v>
      </c>
      <c r="J109" s="48">
        <v>70</v>
      </c>
      <c r="K109" s="48" t="s">
        <v>49</v>
      </c>
      <c r="L109" s="45">
        <v>8880000</v>
      </c>
      <c r="M109" s="34">
        <v>0.5</v>
      </c>
      <c r="N109" s="32">
        <f t="shared" si="1"/>
        <v>4440000</v>
      </c>
      <c r="O109" s="32">
        <v>163458373</v>
      </c>
      <c r="P109" s="32">
        <v>110719134</v>
      </c>
      <c r="Q109" s="32" t="s">
        <v>501</v>
      </c>
    </row>
    <row r="110" spans="1:17" s="50" customFormat="1" ht="24" customHeight="1">
      <c r="A110" s="25" t="s">
        <v>479</v>
      </c>
      <c r="B110" s="26" t="s">
        <v>31</v>
      </c>
      <c r="C110" s="46" t="s">
        <v>281</v>
      </c>
      <c r="D110" s="27" t="s">
        <v>282</v>
      </c>
      <c r="E110" s="27" t="s">
        <v>121</v>
      </c>
      <c r="F110" s="46" t="s">
        <v>283</v>
      </c>
      <c r="G110" s="25" t="s">
        <v>195</v>
      </c>
      <c r="H110" s="41" t="s">
        <v>22</v>
      </c>
      <c r="I110" s="42">
        <v>3.36</v>
      </c>
      <c r="J110" s="48">
        <v>77</v>
      </c>
      <c r="K110" s="48" t="s">
        <v>49</v>
      </c>
      <c r="L110" s="45">
        <v>8880000</v>
      </c>
      <c r="M110" s="34">
        <v>0.5</v>
      </c>
      <c r="N110" s="32">
        <f t="shared" si="1"/>
        <v>4440000</v>
      </c>
      <c r="O110" s="32">
        <v>264504807</v>
      </c>
      <c r="P110" s="32">
        <v>1900206401638</v>
      </c>
      <c r="Q110" s="32" t="s">
        <v>500</v>
      </c>
    </row>
    <row r="111" spans="1:17" s="50" customFormat="1" ht="24" customHeight="1">
      <c r="A111" s="25" t="s">
        <v>480</v>
      </c>
      <c r="B111" s="26" t="s">
        <v>31</v>
      </c>
      <c r="C111" s="46" t="s">
        <v>468</v>
      </c>
      <c r="D111" s="27" t="s">
        <v>46</v>
      </c>
      <c r="E111" s="27" t="s">
        <v>75</v>
      </c>
      <c r="F111" s="46" t="s">
        <v>469</v>
      </c>
      <c r="G111" s="25" t="s">
        <v>195</v>
      </c>
      <c r="H111" s="41" t="s">
        <v>22</v>
      </c>
      <c r="I111" s="55">
        <v>3.25</v>
      </c>
      <c r="J111" s="48">
        <v>66</v>
      </c>
      <c r="K111" s="48" t="s">
        <v>49</v>
      </c>
      <c r="L111" s="45">
        <v>8880000</v>
      </c>
      <c r="M111" s="34">
        <v>0.5</v>
      </c>
      <c r="N111" s="32">
        <f t="shared" si="1"/>
        <v>4440000</v>
      </c>
      <c r="O111" s="32">
        <v>312397033</v>
      </c>
      <c r="P111" s="32">
        <v>6400205542951</v>
      </c>
      <c r="Q111" s="32" t="s">
        <v>500</v>
      </c>
    </row>
    <row r="112" spans="1:17" s="50" customFormat="1" ht="24" customHeight="1">
      <c r="A112" s="25" t="s">
        <v>481</v>
      </c>
      <c r="B112" s="26" t="s">
        <v>31</v>
      </c>
      <c r="C112" s="46" t="s">
        <v>472</v>
      </c>
      <c r="D112" s="27" t="s">
        <v>470</v>
      </c>
      <c r="E112" s="27" t="s">
        <v>59</v>
      </c>
      <c r="F112" s="46" t="s">
        <v>473</v>
      </c>
      <c r="G112" s="25" t="s">
        <v>195</v>
      </c>
      <c r="H112" s="41" t="s">
        <v>22</v>
      </c>
      <c r="I112" s="55">
        <v>3.19</v>
      </c>
      <c r="J112" s="48">
        <v>80</v>
      </c>
      <c r="K112" s="48" t="s">
        <v>49</v>
      </c>
      <c r="L112" s="45">
        <v>8880000</v>
      </c>
      <c r="M112" s="34">
        <v>0.5</v>
      </c>
      <c r="N112" s="32">
        <f t="shared" si="1"/>
        <v>4440000</v>
      </c>
      <c r="O112" s="32"/>
      <c r="P112" s="32"/>
      <c r="Q112" s="32"/>
    </row>
    <row r="113" spans="1:17" s="50" customFormat="1" ht="24" customHeight="1">
      <c r="A113" s="25" t="s">
        <v>482</v>
      </c>
      <c r="B113" s="26" t="s">
        <v>31</v>
      </c>
      <c r="C113" s="46" t="s">
        <v>474</v>
      </c>
      <c r="D113" s="27" t="s">
        <v>471</v>
      </c>
      <c r="E113" s="27" t="s">
        <v>121</v>
      </c>
      <c r="F113" s="46" t="s">
        <v>475</v>
      </c>
      <c r="G113" s="25" t="s">
        <v>195</v>
      </c>
      <c r="H113" s="41" t="s">
        <v>22</v>
      </c>
      <c r="I113" s="55">
        <v>3.17</v>
      </c>
      <c r="J113" s="48">
        <v>66</v>
      </c>
      <c r="K113" s="48" t="s">
        <v>49</v>
      </c>
      <c r="L113" s="45">
        <v>8880000</v>
      </c>
      <c r="M113" s="34">
        <v>0.5</v>
      </c>
      <c r="N113" s="32">
        <f t="shared" si="1"/>
        <v>4440000</v>
      </c>
      <c r="O113" s="32">
        <v>215443439</v>
      </c>
      <c r="P113" s="32">
        <v>4310205023494</v>
      </c>
      <c r="Q113" s="32" t="s">
        <v>500</v>
      </c>
    </row>
    <row r="114" spans="2:14" s="2" customFormat="1" ht="15">
      <c r="B114" s="2" t="s">
        <v>248</v>
      </c>
      <c r="C114" s="4">
        <v>6</v>
      </c>
      <c r="D114" s="2" t="s">
        <v>249</v>
      </c>
      <c r="I114" s="5" t="s">
        <v>482</v>
      </c>
      <c r="J114" s="6"/>
      <c r="K114" s="7" t="s">
        <v>249</v>
      </c>
      <c r="M114" s="134">
        <f>SUM(N12:N113)</f>
        <v>321517000</v>
      </c>
      <c r="N114" s="134"/>
    </row>
    <row r="115" spans="2:14" s="2" customFormat="1" ht="18.75" customHeight="1">
      <c r="B115" s="2" t="s">
        <v>250</v>
      </c>
      <c r="C115" s="4">
        <v>27</v>
      </c>
      <c r="D115" s="2" t="s">
        <v>249</v>
      </c>
      <c r="J115" s="3"/>
      <c r="K115" s="127"/>
      <c r="L115" s="127"/>
      <c r="M115" s="127"/>
      <c r="N115" s="127"/>
    </row>
    <row r="116" spans="1:17" ht="21.75" customHeight="1">
      <c r="A116" s="2"/>
      <c r="B116" s="2" t="s">
        <v>251</v>
      </c>
      <c r="C116" s="4">
        <v>67</v>
      </c>
      <c r="D116" s="2" t="s">
        <v>249</v>
      </c>
      <c r="E116" s="128" t="s">
        <v>483</v>
      </c>
      <c r="F116" s="128"/>
      <c r="G116" s="128"/>
      <c r="H116" s="128"/>
      <c r="I116" s="128"/>
      <c r="J116" s="128"/>
      <c r="K116" s="128"/>
      <c r="L116" s="129"/>
      <c r="M116" s="129"/>
      <c r="N116" s="128"/>
      <c r="O116" s="9"/>
      <c r="P116" s="9"/>
      <c r="Q116" s="9"/>
    </row>
    <row r="117" spans="1:14" s="4" customFormat="1" ht="15">
      <c r="A117" s="9"/>
      <c r="B117" s="17"/>
      <c r="C117" s="17"/>
      <c r="D117" s="17"/>
      <c r="E117" s="17"/>
      <c r="F117" s="17"/>
      <c r="G117" s="20"/>
      <c r="H117" s="20"/>
      <c r="I117" s="20"/>
      <c r="J117" s="130" t="s">
        <v>484</v>
      </c>
      <c r="K117" s="130"/>
      <c r="L117" s="130"/>
      <c r="M117" s="130"/>
      <c r="N117" s="130"/>
    </row>
    <row r="118" spans="1:14" s="4" customFormat="1" ht="15">
      <c r="A118" s="136" t="s">
        <v>252</v>
      </c>
      <c r="B118" s="136"/>
      <c r="C118" s="136"/>
      <c r="D118" s="136"/>
      <c r="G118" s="6"/>
      <c r="I118" s="136"/>
      <c r="J118" s="136"/>
      <c r="K118" s="136"/>
      <c r="L118" s="136"/>
      <c r="M118" s="136"/>
      <c r="N118" s="136"/>
    </row>
    <row r="119" spans="1:14" s="4" customFormat="1" ht="15">
      <c r="A119" s="136" t="s">
        <v>253</v>
      </c>
      <c r="B119" s="136"/>
      <c r="C119" s="136"/>
      <c r="D119" s="136"/>
      <c r="E119" s="136" t="s">
        <v>254</v>
      </c>
      <c r="F119" s="136"/>
      <c r="G119" s="136"/>
      <c r="H119" s="136"/>
      <c r="I119" s="136"/>
      <c r="J119" s="136" t="s">
        <v>255</v>
      </c>
      <c r="K119" s="136"/>
      <c r="L119" s="136"/>
      <c r="M119" s="136"/>
      <c r="N119" s="136"/>
    </row>
    <row r="120" spans="2:17" s="4" customFormat="1" ht="15">
      <c r="B120" s="6"/>
      <c r="C120" s="6"/>
      <c r="D120" s="6"/>
      <c r="E120" s="6"/>
      <c r="F120" s="6"/>
      <c r="G120" s="6"/>
      <c r="J120" s="6"/>
      <c r="K120" s="6"/>
      <c r="N120" s="19"/>
      <c r="O120" s="19"/>
      <c r="P120" s="19"/>
      <c r="Q120" s="19"/>
    </row>
    <row r="121" spans="3:17" s="4" customFormat="1" ht="15">
      <c r="C121" s="6"/>
      <c r="D121" s="6"/>
      <c r="E121" s="6"/>
      <c r="F121" s="6"/>
      <c r="G121" s="6"/>
      <c r="H121" s="6"/>
      <c r="I121" s="6"/>
      <c r="J121" s="6"/>
      <c r="N121" s="8"/>
      <c r="O121" s="8"/>
      <c r="P121" s="8"/>
      <c r="Q121" s="8"/>
    </row>
    <row r="122" spans="3:17" s="4" customFormat="1" ht="15">
      <c r="C122" s="6"/>
      <c r="D122" s="6"/>
      <c r="E122" s="6"/>
      <c r="F122" s="6"/>
      <c r="G122" s="6"/>
      <c r="H122" s="6"/>
      <c r="I122" s="6"/>
      <c r="J122" s="6"/>
      <c r="N122" s="19"/>
      <c r="O122" s="19"/>
      <c r="P122" s="19"/>
      <c r="Q122" s="19"/>
    </row>
    <row r="123" spans="1:17" ht="15">
      <c r="A123" s="136"/>
      <c r="B123" s="136"/>
      <c r="C123" s="136"/>
      <c r="D123" s="136"/>
      <c r="E123" s="136" t="s">
        <v>256</v>
      </c>
      <c r="F123" s="136"/>
      <c r="G123" s="136" t="s">
        <v>256</v>
      </c>
      <c r="H123" s="136"/>
      <c r="I123" s="136"/>
      <c r="J123" s="136" t="s">
        <v>257</v>
      </c>
      <c r="K123" s="136"/>
      <c r="L123" s="136"/>
      <c r="M123" s="136"/>
      <c r="N123" s="136"/>
      <c r="O123" s="9"/>
      <c r="P123" s="9"/>
      <c r="Q123" s="9"/>
    </row>
    <row r="125" ht="15">
      <c r="D125" s="9" t="s">
        <v>258</v>
      </c>
    </row>
  </sheetData>
  <sheetProtection/>
  <autoFilter ref="A10:N116"/>
  <mergeCells count="19">
    <mergeCell ref="J119:N119"/>
    <mergeCell ref="J123:N123"/>
    <mergeCell ref="A5:N5"/>
    <mergeCell ref="A6:N6"/>
    <mergeCell ref="A119:D119"/>
    <mergeCell ref="E119:I119"/>
    <mergeCell ref="A123:D123"/>
    <mergeCell ref="E123:I123"/>
    <mergeCell ref="A118:D118"/>
    <mergeCell ref="I118:N118"/>
    <mergeCell ref="K115:N115"/>
    <mergeCell ref="E116:N116"/>
    <mergeCell ref="J117:N117"/>
    <mergeCell ref="H2:N2"/>
    <mergeCell ref="H3:N3"/>
    <mergeCell ref="A3:G3"/>
    <mergeCell ref="A2:G2"/>
    <mergeCell ref="M114:N114"/>
    <mergeCell ref="A7:N7"/>
  </mergeCells>
  <printOptions/>
  <pageMargins left="0.3" right="0.18" top="0.7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31">
      <selection activeCell="A131" sqref="A131:IV140"/>
    </sheetView>
  </sheetViews>
  <sheetFormatPr defaultColWidth="9.140625" defaultRowHeight="15"/>
  <cols>
    <col min="1" max="1" width="6.00390625" style="0" customWidth="1"/>
    <col min="2" max="2" width="10.7109375" style="0" customWidth="1"/>
    <col min="3" max="3" width="12.28125" style="0" customWidth="1"/>
    <col min="4" max="4" width="18.421875" style="0" customWidth="1"/>
    <col min="5" max="5" width="7.57421875" style="0" customWidth="1"/>
    <col min="6" max="6" width="9.28125" style="0" customWidth="1"/>
    <col min="12" max="12" width="10.140625" style="0" customWidth="1"/>
    <col min="14" max="14" width="13.28125" style="0" customWidth="1"/>
    <col min="15" max="15" width="13.140625" style="0" hidden="1" customWidth="1"/>
    <col min="16" max="16" width="16.140625" style="0" hidden="1" customWidth="1"/>
    <col min="17" max="17" width="8.28125" style="0" hidden="1" customWidth="1"/>
  </cols>
  <sheetData>
    <row r="1" spans="1:17" ht="16.5">
      <c r="A1" s="66"/>
      <c r="B1" s="66"/>
      <c r="C1" s="66"/>
      <c r="D1" s="66"/>
      <c r="E1" s="66"/>
      <c r="F1" s="71"/>
      <c r="G1" s="71"/>
      <c r="H1" s="71"/>
      <c r="I1" s="66"/>
      <c r="J1" s="67"/>
      <c r="K1" s="66"/>
      <c r="L1" s="66"/>
      <c r="M1" s="67"/>
      <c r="N1" s="68"/>
      <c r="O1" s="69"/>
      <c r="P1" s="69"/>
      <c r="Q1" s="70"/>
    </row>
    <row r="2" spans="1:17" ht="16.5">
      <c r="A2" s="139" t="s">
        <v>0</v>
      </c>
      <c r="B2" s="139"/>
      <c r="C2" s="139"/>
      <c r="D2" s="139"/>
      <c r="E2" s="139"/>
      <c r="F2" s="139"/>
      <c r="G2" s="139"/>
      <c r="H2" s="141" t="s">
        <v>1</v>
      </c>
      <c r="I2" s="141"/>
      <c r="J2" s="141"/>
      <c r="K2" s="141"/>
      <c r="L2" s="141"/>
      <c r="M2" s="141"/>
      <c r="N2" s="141"/>
      <c r="O2" s="141"/>
      <c r="P2" s="141"/>
      <c r="Q2" s="65"/>
    </row>
    <row r="3" spans="1:17" ht="16.5">
      <c r="A3" s="140" t="s">
        <v>2</v>
      </c>
      <c r="B3" s="140"/>
      <c r="C3" s="140"/>
      <c r="D3" s="140"/>
      <c r="E3" s="140"/>
      <c r="F3" s="140"/>
      <c r="G3" s="140"/>
      <c r="H3" s="140" t="s">
        <v>3</v>
      </c>
      <c r="I3" s="140"/>
      <c r="J3" s="140"/>
      <c r="K3" s="140"/>
      <c r="L3" s="140"/>
      <c r="M3" s="140"/>
      <c r="N3" s="140"/>
      <c r="O3" s="140"/>
      <c r="P3" s="140"/>
      <c r="Q3" s="65"/>
    </row>
    <row r="4" spans="1:17" ht="14.25">
      <c r="A4" s="60"/>
      <c r="B4" s="60"/>
      <c r="C4" s="60"/>
      <c r="D4" s="60"/>
      <c r="E4" s="60"/>
      <c r="F4" s="72"/>
      <c r="G4" s="72"/>
      <c r="H4" s="72"/>
      <c r="I4" s="60"/>
      <c r="J4" s="61"/>
      <c r="K4" s="60"/>
      <c r="L4" s="60"/>
      <c r="M4" s="61"/>
      <c r="N4" s="62"/>
      <c r="O4" s="63"/>
      <c r="P4" s="63"/>
      <c r="Q4" s="64"/>
    </row>
    <row r="5" spans="1:17" ht="20.25">
      <c r="A5" s="137" t="s">
        <v>549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ht="20.25">
      <c r="A6" s="137" t="s">
        <v>605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ht="15">
      <c r="A7" s="142" t="s">
        <v>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5">
      <c r="A8" s="4" t="s">
        <v>5</v>
      </c>
      <c r="B8" s="4"/>
      <c r="C8" s="2"/>
      <c r="D8" s="2"/>
      <c r="E8" s="2"/>
      <c r="F8" s="2"/>
      <c r="G8" s="2"/>
      <c r="H8" s="2"/>
      <c r="I8" s="2"/>
      <c r="J8" s="3"/>
      <c r="K8" s="2"/>
      <c r="L8" s="2"/>
      <c r="M8" s="3"/>
      <c r="N8" s="8"/>
      <c r="O8" s="76"/>
      <c r="P8" s="76"/>
      <c r="Q8" s="75"/>
    </row>
    <row r="9" spans="1:17" ht="46.5">
      <c r="A9" s="79" t="s">
        <v>6</v>
      </c>
      <c r="B9" s="79" t="s">
        <v>7</v>
      </c>
      <c r="C9" s="79" t="s">
        <v>8</v>
      </c>
      <c r="D9" s="79" t="s">
        <v>9</v>
      </c>
      <c r="E9" s="79" t="s">
        <v>10</v>
      </c>
      <c r="F9" s="79" t="s">
        <v>11</v>
      </c>
      <c r="G9" s="79" t="s">
        <v>12</v>
      </c>
      <c r="H9" s="79" t="s">
        <v>13</v>
      </c>
      <c r="I9" s="79" t="s">
        <v>14</v>
      </c>
      <c r="J9" s="79" t="s">
        <v>15</v>
      </c>
      <c r="K9" s="79" t="s">
        <v>16</v>
      </c>
      <c r="L9" s="79" t="s">
        <v>17</v>
      </c>
      <c r="M9" s="79" t="s">
        <v>18</v>
      </c>
      <c r="N9" s="80" t="s">
        <v>19</v>
      </c>
      <c r="O9" s="81" t="s">
        <v>497</v>
      </c>
      <c r="P9" s="81" t="s">
        <v>498</v>
      </c>
      <c r="Q9" s="80" t="s">
        <v>499</v>
      </c>
    </row>
    <row r="10" spans="1:17" ht="15">
      <c r="A10" s="82"/>
      <c r="B10" s="83" t="s">
        <v>108</v>
      </c>
      <c r="C10" s="82"/>
      <c r="D10" s="84"/>
      <c r="E10" s="84"/>
      <c r="F10" s="84"/>
      <c r="G10" s="82"/>
      <c r="H10" s="82"/>
      <c r="I10" s="85"/>
      <c r="J10" s="82"/>
      <c r="K10" s="82"/>
      <c r="L10" s="84"/>
      <c r="M10" s="86"/>
      <c r="N10" s="87"/>
      <c r="O10" s="88"/>
      <c r="P10" s="88"/>
      <c r="Q10" s="89"/>
    </row>
    <row r="11" spans="1:17" s="94" customFormat="1" ht="19.5" customHeight="1">
      <c r="A11" s="41" t="s">
        <v>20</v>
      </c>
      <c r="B11" s="26" t="s">
        <v>21</v>
      </c>
      <c r="C11" s="41" t="s">
        <v>112</v>
      </c>
      <c r="D11" s="33" t="s">
        <v>113</v>
      </c>
      <c r="E11" s="33" t="s">
        <v>41</v>
      </c>
      <c r="F11" s="42">
        <v>200498</v>
      </c>
      <c r="G11" s="41" t="s">
        <v>108</v>
      </c>
      <c r="H11" s="41" t="s">
        <v>22</v>
      </c>
      <c r="I11" s="43">
        <v>4</v>
      </c>
      <c r="J11" s="41" t="s">
        <v>292</v>
      </c>
      <c r="K11" s="41" t="s">
        <v>26</v>
      </c>
      <c r="L11" s="45">
        <v>4680000</v>
      </c>
      <c r="M11" s="44">
        <f>IF(K11="Xuất sắc",1,IF(K11="Giỏi",0.7,0.5))</f>
        <v>1</v>
      </c>
      <c r="N11" s="45">
        <f>IF(K11="Xuất sắc",L11,IF(K11="Giỏi",L11*0.7,L11*0.5))</f>
        <v>4680000</v>
      </c>
      <c r="O11" s="93" t="s">
        <v>611</v>
      </c>
      <c r="P11" s="93" t="s">
        <v>612</v>
      </c>
      <c r="Q11" s="31" t="s">
        <v>501</v>
      </c>
    </row>
    <row r="12" spans="1:17" s="56" customFormat="1" ht="19.5" customHeight="1">
      <c r="A12" s="41" t="s">
        <v>25</v>
      </c>
      <c r="B12" s="26" t="s">
        <v>21</v>
      </c>
      <c r="C12" s="46" t="s">
        <v>274</v>
      </c>
      <c r="D12" s="27" t="s">
        <v>275</v>
      </c>
      <c r="E12" s="27" t="s">
        <v>75</v>
      </c>
      <c r="F12" s="46" t="s">
        <v>276</v>
      </c>
      <c r="G12" s="41" t="s">
        <v>108</v>
      </c>
      <c r="H12" s="41" t="s">
        <v>22</v>
      </c>
      <c r="I12" s="47">
        <v>3.83</v>
      </c>
      <c r="J12" s="48">
        <v>90</v>
      </c>
      <c r="K12" s="41" t="s">
        <v>26</v>
      </c>
      <c r="L12" s="45">
        <v>4680000</v>
      </c>
      <c r="M12" s="44">
        <f>IF(K12="Xuất sắc",1,IF(K12="Giỏi",0.7,0.5))</f>
        <v>1</v>
      </c>
      <c r="N12" s="45">
        <f aca="true" t="shared" si="0" ref="N12:N44">IF(K12="Xuất sắc",L12,IF(K12="Giỏi",L12*0.7,L12*0.5))</f>
        <v>4680000</v>
      </c>
      <c r="O12" s="92">
        <v>312367132</v>
      </c>
      <c r="P12" s="93">
        <v>6400205498212</v>
      </c>
      <c r="Q12" s="31" t="s">
        <v>500</v>
      </c>
    </row>
    <row r="13" spans="1:17" s="56" customFormat="1" ht="20.25" customHeight="1">
      <c r="A13" s="41" t="s">
        <v>27</v>
      </c>
      <c r="B13" s="26" t="s">
        <v>21</v>
      </c>
      <c r="C13" s="46" t="s">
        <v>357</v>
      </c>
      <c r="D13" s="27" t="s">
        <v>358</v>
      </c>
      <c r="E13" s="27" t="s">
        <v>110</v>
      </c>
      <c r="F13" s="46" t="s">
        <v>359</v>
      </c>
      <c r="G13" s="41" t="s">
        <v>108</v>
      </c>
      <c r="H13" s="41" t="s">
        <v>22</v>
      </c>
      <c r="I13" s="47">
        <v>3.78</v>
      </c>
      <c r="J13" s="48">
        <v>90</v>
      </c>
      <c r="K13" s="46" t="s">
        <v>26</v>
      </c>
      <c r="L13" s="45">
        <v>4680000</v>
      </c>
      <c r="M13" s="44">
        <f>IF(K13="Xuất sắc",1,IF(K13="Giỏi",0.7,0.5))</f>
        <v>1</v>
      </c>
      <c r="N13" s="45">
        <f t="shared" si="0"/>
        <v>4680000</v>
      </c>
      <c r="O13" s="92">
        <v>261479637</v>
      </c>
      <c r="P13" s="93">
        <v>4801205109841</v>
      </c>
      <c r="Q13" s="31" t="s">
        <v>500</v>
      </c>
    </row>
    <row r="14" spans="1:17" s="94" customFormat="1" ht="19.5" customHeight="1">
      <c r="A14" s="41" t="s">
        <v>29</v>
      </c>
      <c r="B14" s="26" t="s">
        <v>21</v>
      </c>
      <c r="C14" s="41" t="s">
        <v>609</v>
      </c>
      <c r="D14" s="33" t="s">
        <v>610</v>
      </c>
      <c r="E14" s="33" t="s">
        <v>174</v>
      </c>
      <c r="F14" s="42">
        <v>1998</v>
      </c>
      <c r="G14" s="41" t="s">
        <v>108</v>
      </c>
      <c r="H14" s="41" t="s">
        <v>22</v>
      </c>
      <c r="I14" s="43">
        <v>3.89</v>
      </c>
      <c r="J14" s="41" t="s">
        <v>211</v>
      </c>
      <c r="K14" s="41" t="s">
        <v>24</v>
      </c>
      <c r="L14" s="45">
        <v>4680000</v>
      </c>
      <c r="M14" s="44">
        <f>IF(K14="Xuất sắc",1,IF(K14="Giỏi",0.7,0.5))</f>
        <v>0.7</v>
      </c>
      <c r="N14" s="45">
        <f>IF(K14="Xuất sắc",L14,IF(K14="Giỏi",L14*0.7,L14*0.5))</f>
        <v>3276000</v>
      </c>
      <c r="O14" s="93" t="s">
        <v>613</v>
      </c>
      <c r="P14" s="93">
        <v>6320205664577</v>
      </c>
      <c r="Q14" s="31" t="s">
        <v>500</v>
      </c>
    </row>
    <row r="15" spans="1:17" s="94" customFormat="1" ht="19.5" customHeight="1">
      <c r="A15" s="41" t="s">
        <v>30</v>
      </c>
      <c r="B15" s="26" t="s">
        <v>21</v>
      </c>
      <c r="C15" s="41">
        <v>1654040351</v>
      </c>
      <c r="D15" s="33" t="s">
        <v>377</v>
      </c>
      <c r="E15" s="33" t="s">
        <v>378</v>
      </c>
      <c r="F15" s="42">
        <v>20298</v>
      </c>
      <c r="G15" s="41" t="s">
        <v>108</v>
      </c>
      <c r="H15" s="41" t="s">
        <v>22</v>
      </c>
      <c r="I15" s="43">
        <v>3.67</v>
      </c>
      <c r="J15" s="41">
        <v>80</v>
      </c>
      <c r="K15" s="41" t="s">
        <v>24</v>
      </c>
      <c r="L15" s="45">
        <v>4680000</v>
      </c>
      <c r="M15" s="44">
        <f aca="true" t="shared" si="1" ref="M15:M27">IF(K15="Xuất sắc",1,IF(K15="Giỏi",0.7,0.5))</f>
        <v>0.7</v>
      </c>
      <c r="N15" s="45">
        <f t="shared" si="0"/>
        <v>3276000</v>
      </c>
      <c r="O15" s="93"/>
      <c r="P15" s="93"/>
      <c r="Q15" s="31"/>
    </row>
    <row r="16" spans="1:17" s="94" customFormat="1" ht="19.5" customHeight="1">
      <c r="A16" s="41" t="s">
        <v>32</v>
      </c>
      <c r="B16" s="26" t="s">
        <v>21</v>
      </c>
      <c r="C16" s="41">
        <v>1654040428</v>
      </c>
      <c r="D16" s="33" t="s">
        <v>551</v>
      </c>
      <c r="E16" s="33" t="s">
        <v>62</v>
      </c>
      <c r="F16" s="42">
        <v>141198</v>
      </c>
      <c r="G16" s="41" t="s">
        <v>108</v>
      </c>
      <c r="H16" s="41" t="s">
        <v>22</v>
      </c>
      <c r="I16" s="43">
        <v>3.67</v>
      </c>
      <c r="J16" s="41">
        <v>85</v>
      </c>
      <c r="K16" s="41" t="s">
        <v>24</v>
      </c>
      <c r="L16" s="45">
        <v>4680000</v>
      </c>
      <c r="M16" s="44">
        <f t="shared" si="1"/>
        <v>0.7</v>
      </c>
      <c r="N16" s="45">
        <f t="shared" si="0"/>
        <v>3276000</v>
      </c>
      <c r="O16" s="93"/>
      <c r="P16" s="93"/>
      <c r="Q16" s="31"/>
    </row>
    <row r="17" spans="1:17" s="94" customFormat="1" ht="19.5" customHeight="1">
      <c r="A17" s="41" t="s">
        <v>34</v>
      </c>
      <c r="B17" s="26" t="s">
        <v>21</v>
      </c>
      <c r="C17" s="41">
        <v>1654040411</v>
      </c>
      <c r="D17" s="33" t="s">
        <v>285</v>
      </c>
      <c r="E17" s="33" t="s">
        <v>286</v>
      </c>
      <c r="F17" s="42">
        <v>150398</v>
      </c>
      <c r="G17" s="41" t="s">
        <v>108</v>
      </c>
      <c r="H17" s="41" t="s">
        <v>22</v>
      </c>
      <c r="I17" s="43">
        <v>3.56</v>
      </c>
      <c r="J17" s="41">
        <v>90</v>
      </c>
      <c r="K17" s="41" t="s">
        <v>24</v>
      </c>
      <c r="L17" s="45">
        <v>4680000</v>
      </c>
      <c r="M17" s="44">
        <f t="shared" si="1"/>
        <v>0.7</v>
      </c>
      <c r="N17" s="45">
        <f t="shared" si="0"/>
        <v>3276000</v>
      </c>
      <c r="O17" s="93"/>
      <c r="P17" s="93"/>
      <c r="Q17" s="31"/>
    </row>
    <row r="18" spans="1:17" s="94" customFormat="1" ht="19.5" customHeight="1">
      <c r="A18" s="41" t="s">
        <v>35</v>
      </c>
      <c r="B18" s="26" t="s">
        <v>21</v>
      </c>
      <c r="C18" s="41">
        <v>1654010485</v>
      </c>
      <c r="D18" s="33" t="s">
        <v>132</v>
      </c>
      <c r="E18" s="33" t="s">
        <v>604</v>
      </c>
      <c r="F18" s="42">
        <v>260398</v>
      </c>
      <c r="G18" s="41" t="s">
        <v>108</v>
      </c>
      <c r="H18" s="41" t="s">
        <v>22</v>
      </c>
      <c r="I18" s="43">
        <v>3.44</v>
      </c>
      <c r="J18" s="41">
        <v>90</v>
      </c>
      <c r="K18" s="41" t="s">
        <v>24</v>
      </c>
      <c r="L18" s="45">
        <v>4680000</v>
      </c>
      <c r="M18" s="44">
        <f t="shared" si="1"/>
        <v>0.7</v>
      </c>
      <c r="N18" s="45">
        <f t="shared" si="0"/>
        <v>3276000</v>
      </c>
      <c r="O18" s="93"/>
      <c r="P18" s="93"/>
      <c r="Q18" s="31"/>
    </row>
    <row r="19" spans="1:17" s="94" customFormat="1" ht="19.5" customHeight="1">
      <c r="A19" s="41" t="s">
        <v>38</v>
      </c>
      <c r="B19" s="26" t="s">
        <v>21</v>
      </c>
      <c r="C19" s="41">
        <v>1654040313</v>
      </c>
      <c r="D19" s="33" t="s">
        <v>628</v>
      </c>
      <c r="E19" s="33" t="s">
        <v>629</v>
      </c>
      <c r="F19" s="42">
        <v>260898</v>
      </c>
      <c r="G19" s="41" t="s">
        <v>108</v>
      </c>
      <c r="H19" s="41" t="s">
        <v>22</v>
      </c>
      <c r="I19" s="43">
        <v>3.44</v>
      </c>
      <c r="J19" s="41">
        <v>90</v>
      </c>
      <c r="K19" s="41" t="s">
        <v>24</v>
      </c>
      <c r="L19" s="45">
        <v>4680000</v>
      </c>
      <c r="M19" s="44">
        <f t="shared" si="1"/>
        <v>0.7</v>
      </c>
      <c r="N19" s="45">
        <f t="shared" si="0"/>
        <v>3276000</v>
      </c>
      <c r="O19" s="93"/>
      <c r="P19" s="93"/>
      <c r="Q19" s="31"/>
    </row>
    <row r="20" spans="1:17" s="94" customFormat="1" ht="19.5" customHeight="1">
      <c r="A20" s="41" t="s">
        <v>39</v>
      </c>
      <c r="B20" s="26" t="s">
        <v>21</v>
      </c>
      <c r="C20" s="41">
        <v>1654040082</v>
      </c>
      <c r="D20" s="33" t="s">
        <v>361</v>
      </c>
      <c r="E20" s="33" t="s">
        <v>36</v>
      </c>
      <c r="F20" s="42">
        <v>10898</v>
      </c>
      <c r="G20" s="41" t="s">
        <v>108</v>
      </c>
      <c r="H20" s="41" t="s">
        <v>22</v>
      </c>
      <c r="I20" s="43">
        <v>3.33</v>
      </c>
      <c r="J20" s="41">
        <v>90</v>
      </c>
      <c r="K20" s="41" t="s">
        <v>24</v>
      </c>
      <c r="L20" s="45">
        <v>4680000</v>
      </c>
      <c r="M20" s="44">
        <f t="shared" si="1"/>
        <v>0.7</v>
      </c>
      <c r="N20" s="45">
        <f t="shared" si="0"/>
        <v>3276000</v>
      </c>
      <c r="O20" s="93"/>
      <c r="P20" s="93"/>
      <c r="Q20" s="31"/>
    </row>
    <row r="21" spans="1:17" s="94" customFormat="1" ht="19.5" customHeight="1">
      <c r="A21" s="41" t="s">
        <v>40</v>
      </c>
      <c r="B21" s="26" t="s">
        <v>21</v>
      </c>
      <c r="C21" s="41">
        <v>1654040511</v>
      </c>
      <c r="D21" s="33" t="s">
        <v>630</v>
      </c>
      <c r="E21" s="33" t="s">
        <v>631</v>
      </c>
      <c r="F21" s="42">
        <v>51298</v>
      </c>
      <c r="G21" s="41" t="s">
        <v>108</v>
      </c>
      <c r="H21" s="41" t="s">
        <v>22</v>
      </c>
      <c r="I21" s="43">
        <v>3.33</v>
      </c>
      <c r="J21" s="41">
        <v>92</v>
      </c>
      <c r="K21" s="41" t="s">
        <v>24</v>
      </c>
      <c r="L21" s="45">
        <v>4680000</v>
      </c>
      <c r="M21" s="44">
        <f t="shared" si="1"/>
        <v>0.7</v>
      </c>
      <c r="N21" s="45">
        <f t="shared" si="0"/>
        <v>3276000</v>
      </c>
      <c r="O21" s="93"/>
      <c r="P21" s="93"/>
      <c r="Q21" s="31"/>
    </row>
    <row r="22" spans="1:17" s="56" customFormat="1" ht="19.5" customHeight="1">
      <c r="A22" s="41" t="s">
        <v>42</v>
      </c>
      <c r="B22" s="26" t="s">
        <v>31</v>
      </c>
      <c r="C22" s="46" t="s">
        <v>414</v>
      </c>
      <c r="D22" s="27" t="s">
        <v>415</v>
      </c>
      <c r="E22" s="27" t="s">
        <v>416</v>
      </c>
      <c r="F22" s="46" t="s">
        <v>417</v>
      </c>
      <c r="G22" s="41" t="s">
        <v>108</v>
      </c>
      <c r="H22" s="41" t="s">
        <v>22</v>
      </c>
      <c r="I22" s="47">
        <v>4</v>
      </c>
      <c r="J22" s="48">
        <v>93</v>
      </c>
      <c r="K22" s="46" t="s">
        <v>26</v>
      </c>
      <c r="L22" s="45">
        <v>2080000</v>
      </c>
      <c r="M22" s="44">
        <f t="shared" si="1"/>
        <v>1</v>
      </c>
      <c r="N22" s="45">
        <f t="shared" si="0"/>
        <v>2080000</v>
      </c>
      <c r="O22" s="95">
        <v>272677072</v>
      </c>
      <c r="P22" s="95">
        <v>5900205508218</v>
      </c>
      <c r="Q22" s="96" t="s">
        <v>500</v>
      </c>
    </row>
    <row r="23" spans="1:17" s="56" customFormat="1" ht="19.5" customHeight="1">
      <c r="A23" s="41" t="s">
        <v>44</v>
      </c>
      <c r="B23" s="26" t="s">
        <v>31</v>
      </c>
      <c r="C23" s="46" t="s">
        <v>151</v>
      </c>
      <c r="D23" s="27" t="s">
        <v>152</v>
      </c>
      <c r="E23" s="27" t="s">
        <v>153</v>
      </c>
      <c r="F23" s="46" t="s">
        <v>154</v>
      </c>
      <c r="G23" s="41" t="s">
        <v>108</v>
      </c>
      <c r="H23" s="41" t="s">
        <v>22</v>
      </c>
      <c r="I23" s="47">
        <v>4</v>
      </c>
      <c r="J23" s="48">
        <v>98</v>
      </c>
      <c r="K23" s="46" t="s">
        <v>26</v>
      </c>
      <c r="L23" s="45">
        <v>2080000</v>
      </c>
      <c r="M23" s="44">
        <f t="shared" si="1"/>
        <v>1</v>
      </c>
      <c r="N23" s="45">
        <f t="shared" si="0"/>
        <v>2080000</v>
      </c>
      <c r="O23" s="95">
        <v>241785332</v>
      </c>
      <c r="P23" s="97" t="s">
        <v>614</v>
      </c>
      <c r="Q23" s="96" t="s">
        <v>501</v>
      </c>
    </row>
    <row r="24" spans="1:17" s="56" customFormat="1" ht="19.5" customHeight="1">
      <c r="A24" s="41" t="s">
        <v>50</v>
      </c>
      <c r="B24" s="26" t="s">
        <v>31</v>
      </c>
      <c r="C24" s="46" t="s">
        <v>143</v>
      </c>
      <c r="D24" s="27" t="s">
        <v>144</v>
      </c>
      <c r="E24" s="27" t="s">
        <v>145</v>
      </c>
      <c r="F24" s="46" t="s">
        <v>146</v>
      </c>
      <c r="G24" s="41" t="s">
        <v>108</v>
      </c>
      <c r="H24" s="41" t="s">
        <v>22</v>
      </c>
      <c r="I24" s="47">
        <v>4</v>
      </c>
      <c r="J24" s="48">
        <v>90</v>
      </c>
      <c r="K24" s="46" t="s">
        <v>26</v>
      </c>
      <c r="L24" s="45">
        <v>2080000</v>
      </c>
      <c r="M24" s="44">
        <f t="shared" si="1"/>
        <v>1</v>
      </c>
      <c r="N24" s="45">
        <f t="shared" si="0"/>
        <v>2080000</v>
      </c>
      <c r="O24" s="95">
        <v>291180448</v>
      </c>
      <c r="P24" s="95">
        <v>6400205518940</v>
      </c>
      <c r="Q24" s="96" t="s">
        <v>500</v>
      </c>
    </row>
    <row r="25" spans="1:17" s="56" customFormat="1" ht="19.5" customHeight="1">
      <c r="A25" s="41" t="s">
        <v>55</v>
      </c>
      <c r="B25" s="26" t="s">
        <v>31</v>
      </c>
      <c r="C25" s="46" t="s">
        <v>135</v>
      </c>
      <c r="D25" s="27" t="s">
        <v>136</v>
      </c>
      <c r="E25" s="27" t="s">
        <v>75</v>
      </c>
      <c r="F25" s="46" t="s">
        <v>137</v>
      </c>
      <c r="G25" s="41" t="s">
        <v>108</v>
      </c>
      <c r="H25" s="41" t="s">
        <v>22</v>
      </c>
      <c r="I25" s="47">
        <v>4</v>
      </c>
      <c r="J25" s="48">
        <v>90</v>
      </c>
      <c r="K25" s="46" t="s">
        <v>26</v>
      </c>
      <c r="L25" s="45">
        <v>2080000</v>
      </c>
      <c r="M25" s="44">
        <f t="shared" si="1"/>
        <v>1</v>
      </c>
      <c r="N25" s="45">
        <f t="shared" si="0"/>
        <v>2080000</v>
      </c>
      <c r="O25" s="97" t="s">
        <v>615</v>
      </c>
      <c r="P25" s="97" t="s">
        <v>616</v>
      </c>
      <c r="Q25" s="96" t="s">
        <v>501</v>
      </c>
    </row>
    <row r="26" spans="1:17" s="56" customFormat="1" ht="19.5" customHeight="1">
      <c r="A26" s="41" t="s">
        <v>56</v>
      </c>
      <c r="B26" s="26" t="s">
        <v>31</v>
      </c>
      <c r="C26" s="46" t="s">
        <v>507</v>
      </c>
      <c r="D26" s="27" t="s">
        <v>508</v>
      </c>
      <c r="E26" s="27" t="s">
        <v>75</v>
      </c>
      <c r="F26" s="46" t="s">
        <v>509</v>
      </c>
      <c r="G26" s="41" t="s">
        <v>108</v>
      </c>
      <c r="H26" s="41" t="s">
        <v>22</v>
      </c>
      <c r="I26" s="47">
        <v>4</v>
      </c>
      <c r="J26" s="48">
        <v>90</v>
      </c>
      <c r="K26" s="46" t="s">
        <v>26</v>
      </c>
      <c r="L26" s="45">
        <v>2080000</v>
      </c>
      <c r="M26" s="44">
        <f t="shared" si="1"/>
        <v>1</v>
      </c>
      <c r="N26" s="45">
        <f t="shared" si="0"/>
        <v>2080000</v>
      </c>
      <c r="O26" s="95">
        <v>261415894</v>
      </c>
      <c r="P26" s="95">
        <v>4804205125105</v>
      </c>
      <c r="Q26" s="96" t="s">
        <v>500</v>
      </c>
    </row>
    <row r="27" spans="1:17" s="56" customFormat="1" ht="19.5" customHeight="1">
      <c r="A27" s="41" t="s">
        <v>58</v>
      </c>
      <c r="B27" s="26" t="s">
        <v>31</v>
      </c>
      <c r="C27" s="46" t="s">
        <v>552</v>
      </c>
      <c r="D27" s="27" t="s">
        <v>411</v>
      </c>
      <c r="E27" s="27" t="s">
        <v>532</v>
      </c>
      <c r="F27" s="46" t="s">
        <v>553</v>
      </c>
      <c r="G27" s="41" t="s">
        <v>108</v>
      </c>
      <c r="H27" s="41" t="s">
        <v>22</v>
      </c>
      <c r="I27" s="47">
        <v>4</v>
      </c>
      <c r="J27" s="48">
        <v>90</v>
      </c>
      <c r="K27" s="46" t="s">
        <v>26</v>
      </c>
      <c r="L27" s="45">
        <v>2080000</v>
      </c>
      <c r="M27" s="44">
        <f t="shared" si="1"/>
        <v>1</v>
      </c>
      <c r="N27" s="45">
        <f t="shared" si="0"/>
        <v>2080000</v>
      </c>
      <c r="O27" s="95">
        <v>301657099</v>
      </c>
      <c r="P27" s="95">
        <v>604031935500002</v>
      </c>
      <c r="Q27" s="96" t="s">
        <v>617</v>
      </c>
    </row>
    <row r="28" spans="1:17" s="56" customFormat="1" ht="19.5" customHeight="1">
      <c r="A28" s="41" t="s">
        <v>60</v>
      </c>
      <c r="B28" s="26" t="s">
        <v>31</v>
      </c>
      <c r="C28" s="46" t="s">
        <v>564</v>
      </c>
      <c r="D28" s="27" t="s">
        <v>565</v>
      </c>
      <c r="E28" s="27" t="s">
        <v>28</v>
      </c>
      <c r="F28" s="46" t="s">
        <v>566</v>
      </c>
      <c r="G28" s="41" t="s">
        <v>108</v>
      </c>
      <c r="H28" s="41" t="s">
        <v>22</v>
      </c>
      <c r="I28" s="47">
        <v>4</v>
      </c>
      <c r="J28" s="48">
        <v>85</v>
      </c>
      <c r="K28" s="46" t="s">
        <v>24</v>
      </c>
      <c r="L28" s="45">
        <v>2080000</v>
      </c>
      <c r="M28" s="44">
        <f aca="true" t="shared" si="2" ref="M28:M44">IF(K28="Xuất sắc",1,IF(K28="Giỏi",0.7,0.5))</f>
        <v>0.7</v>
      </c>
      <c r="N28" s="45">
        <f t="shared" si="0"/>
        <v>1456000</v>
      </c>
      <c r="O28" s="95"/>
      <c r="P28" s="95"/>
      <c r="Q28" s="96"/>
    </row>
    <row r="29" spans="1:17" s="56" customFormat="1" ht="19.5" customHeight="1">
      <c r="A29" s="41" t="s">
        <v>61</v>
      </c>
      <c r="B29" s="26" t="s">
        <v>31</v>
      </c>
      <c r="C29" s="46" t="s">
        <v>554</v>
      </c>
      <c r="D29" s="27" t="s">
        <v>555</v>
      </c>
      <c r="E29" s="27" t="s">
        <v>59</v>
      </c>
      <c r="F29" s="46" t="s">
        <v>556</v>
      </c>
      <c r="G29" s="41" t="s">
        <v>108</v>
      </c>
      <c r="H29" s="41" t="s">
        <v>22</v>
      </c>
      <c r="I29" s="47">
        <v>4</v>
      </c>
      <c r="J29" s="48">
        <v>85</v>
      </c>
      <c r="K29" s="46" t="s">
        <v>24</v>
      </c>
      <c r="L29" s="45">
        <v>2080000</v>
      </c>
      <c r="M29" s="44">
        <f t="shared" si="2"/>
        <v>0.7</v>
      </c>
      <c r="N29" s="45">
        <f t="shared" si="0"/>
        <v>1456000</v>
      </c>
      <c r="O29" s="95"/>
      <c r="P29" s="95"/>
      <c r="Q29" s="96"/>
    </row>
    <row r="30" spans="1:17" s="56" customFormat="1" ht="19.5" customHeight="1">
      <c r="A30" s="41" t="s">
        <v>63</v>
      </c>
      <c r="B30" s="26" t="s">
        <v>31</v>
      </c>
      <c r="C30" s="46" t="s">
        <v>510</v>
      </c>
      <c r="D30" s="27" t="s">
        <v>511</v>
      </c>
      <c r="E30" s="27" t="s">
        <v>301</v>
      </c>
      <c r="F30" s="46" t="s">
        <v>512</v>
      </c>
      <c r="G30" s="41" t="s">
        <v>108</v>
      </c>
      <c r="H30" s="41" t="s">
        <v>22</v>
      </c>
      <c r="I30" s="47">
        <v>4</v>
      </c>
      <c r="J30" s="48">
        <v>85</v>
      </c>
      <c r="K30" s="46" t="s">
        <v>24</v>
      </c>
      <c r="L30" s="45">
        <v>2080000</v>
      </c>
      <c r="M30" s="44">
        <f t="shared" si="2"/>
        <v>0.7</v>
      </c>
      <c r="N30" s="45">
        <f t="shared" si="0"/>
        <v>1456000</v>
      </c>
      <c r="O30" s="95"/>
      <c r="P30" s="95"/>
      <c r="Q30" s="96"/>
    </row>
    <row r="31" spans="1:17" s="56" customFormat="1" ht="19.5" customHeight="1">
      <c r="A31" s="41" t="s">
        <v>64</v>
      </c>
      <c r="B31" s="26" t="s">
        <v>31</v>
      </c>
      <c r="C31" s="46" t="s">
        <v>557</v>
      </c>
      <c r="D31" s="27" t="s">
        <v>558</v>
      </c>
      <c r="E31" s="27" t="s">
        <v>242</v>
      </c>
      <c r="F31" s="46" t="s">
        <v>559</v>
      </c>
      <c r="G31" s="41" t="s">
        <v>108</v>
      </c>
      <c r="H31" s="41" t="s">
        <v>22</v>
      </c>
      <c r="I31" s="47" t="s">
        <v>563</v>
      </c>
      <c r="J31" s="48">
        <v>85</v>
      </c>
      <c r="K31" s="46" t="s">
        <v>24</v>
      </c>
      <c r="L31" s="45">
        <v>2080000</v>
      </c>
      <c r="M31" s="44">
        <f t="shared" si="2"/>
        <v>0.7</v>
      </c>
      <c r="N31" s="45">
        <f t="shared" si="0"/>
        <v>1456000</v>
      </c>
      <c r="O31" s="95"/>
      <c r="P31" s="95"/>
      <c r="Q31" s="96"/>
    </row>
    <row r="32" spans="1:17" s="56" customFormat="1" ht="19.5" customHeight="1">
      <c r="A32" s="41" t="s">
        <v>65</v>
      </c>
      <c r="B32" s="26" t="s">
        <v>31</v>
      </c>
      <c r="C32" s="46" t="s">
        <v>560</v>
      </c>
      <c r="D32" s="27" t="s">
        <v>561</v>
      </c>
      <c r="E32" s="27" t="s">
        <v>332</v>
      </c>
      <c r="F32" s="46" t="s">
        <v>562</v>
      </c>
      <c r="G32" s="41" t="s">
        <v>108</v>
      </c>
      <c r="H32" s="41" t="s">
        <v>22</v>
      </c>
      <c r="I32" s="47">
        <v>4</v>
      </c>
      <c r="J32" s="48">
        <v>85</v>
      </c>
      <c r="K32" s="46" t="s">
        <v>24</v>
      </c>
      <c r="L32" s="45">
        <v>2080000</v>
      </c>
      <c r="M32" s="44">
        <f t="shared" si="2"/>
        <v>0.7</v>
      </c>
      <c r="N32" s="45">
        <f t="shared" si="0"/>
        <v>1456000</v>
      </c>
      <c r="O32" s="95"/>
      <c r="P32" s="95"/>
      <c r="Q32" s="96"/>
    </row>
    <row r="33" spans="1:17" s="56" customFormat="1" ht="19.5" customHeight="1">
      <c r="A33" s="41" t="s">
        <v>67</v>
      </c>
      <c r="B33" s="26" t="s">
        <v>31</v>
      </c>
      <c r="C33" s="46" t="s">
        <v>163</v>
      </c>
      <c r="D33" s="27" t="s">
        <v>164</v>
      </c>
      <c r="E33" s="27" t="s">
        <v>165</v>
      </c>
      <c r="F33" s="46" t="s">
        <v>118</v>
      </c>
      <c r="G33" s="41" t="s">
        <v>108</v>
      </c>
      <c r="H33" s="41" t="s">
        <v>22</v>
      </c>
      <c r="I33" s="47" t="s">
        <v>563</v>
      </c>
      <c r="J33" s="48">
        <v>80</v>
      </c>
      <c r="K33" s="46" t="s">
        <v>24</v>
      </c>
      <c r="L33" s="45">
        <v>2080000</v>
      </c>
      <c r="M33" s="44">
        <f t="shared" si="2"/>
        <v>0.7</v>
      </c>
      <c r="N33" s="45">
        <f t="shared" si="0"/>
        <v>1456000</v>
      </c>
      <c r="O33" s="95"/>
      <c r="P33" s="95"/>
      <c r="Q33" s="96"/>
    </row>
    <row r="34" spans="1:17" s="56" customFormat="1" ht="19.5" customHeight="1">
      <c r="A34" s="41" t="s">
        <v>72</v>
      </c>
      <c r="B34" s="26" t="s">
        <v>31</v>
      </c>
      <c r="C34" s="46" t="s">
        <v>513</v>
      </c>
      <c r="D34" s="27" t="s">
        <v>514</v>
      </c>
      <c r="E34" s="27" t="s">
        <v>277</v>
      </c>
      <c r="F34" s="46" t="s">
        <v>515</v>
      </c>
      <c r="G34" s="41" t="s">
        <v>108</v>
      </c>
      <c r="H34" s="41" t="s">
        <v>22</v>
      </c>
      <c r="I34" s="47">
        <v>3.5</v>
      </c>
      <c r="J34" s="48">
        <v>98</v>
      </c>
      <c r="K34" s="46" t="s">
        <v>24</v>
      </c>
      <c r="L34" s="45">
        <v>2080000</v>
      </c>
      <c r="M34" s="44">
        <f t="shared" si="2"/>
        <v>0.7</v>
      </c>
      <c r="N34" s="45">
        <f t="shared" si="0"/>
        <v>1456000</v>
      </c>
      <c r="O34" s="95"/>
      <c r="P34" s="95"/>
      <c r="Q34" s="96"/>
    </row>
    <row r="35" spans="1:17" s="56" customFormat="1" ht="19.5" customHeight="1">
      <c r="A35" s="41" t="s">
        <v>77</v>
      </c>
      <c r="B35" s="26" t="s">
        <v>31</v>
      </c>
      <c r="C35" s="46">
        <v>1654040209</v>
      </c>
      <c r="D35" s="27" t="s">
        <v>177</v>
      </c>
      <c r="E35" s="27" t="s">
        <v>178</v>
      </c>
      <c r="F35" s="46">
        <v>260798</v>
      </c>
      <c r="G35" s="41" t="s">
        <v>108</v>
      </c>
      <c r="H35" s="41" t="s">
        <v>22</v>
      </c>
      <c r="I35" s="47">
        <v>3.5</v>
      </c>
      <c r="J35" s="48">
        <v>90</v>
      </c>
      <c r="K35" s="46" t="s">
        <v>24</v>
      </c>
      <c r="L35" s="45">
        <v>2080000</v>
      </c>
      <c r="M35" s="44">
        <f t="shared" si="2"/>
        <v>0.7</v>
      </c>
      <c r="N35" s="45">
        <f t="shared" si="0"/>
        <v>1456000</v>
      </c>
      <c r="O35" s="95"/>
      <c r="P35" s="95"/>
      <c r="Q35" s="96"/>
    </row>
    <row r="36" spans="1:17" s="56" customFormat="1" ht="19.5" customHeight="1">
      <c r="A36" s="41" t="s">
        <v>82</v>
      </c>
      <c r="B36" s="26" t="s">
        <v>31</v>
      </c>
      <c r="C36" s="46">
        <v>1654040261</v>
      </c>
      <c r="D36" s="27" t="s">
        <v>632</v>
      </c>
      <c r="E36" s="27" t="s">
        <v>506</v>
      </c>
      <c r="F36" s="46">
        <v>140198</v>
      </c>
      <c r="G36" s="41" t="s">
        <v>108</v>
      </c>
      <c r="H36" s="41" t="s">
        <v>22</v>
      </c>
      <c r="I36" s="47">
        <v>3.5</v>
      </c>
      <c r="J36" s="48">
        <v>90</v>
      </c>
      <c r="K36" s="46" t="s">
        <v>24</v>
      </c>
      <c r="L36" s="45">
        <v>2080000</v>
      </c>
      <c r="M36" s="44">
        <f t="shared" si="2"/>
        <v>0.7</v>
      </c>
      <c r="N36" s="45">
        <f t="shared" si="0"/>
        <v>1456000</v>
      </c>
      <c r="O36" s="95"/>
      <c r="P36" s="95"/>
      <c r="Q36" s="96"/>
    </row>
    <row r="37" spans="1:17" s="56" customFormat="1" ht="19.5" customHeight="1">
      <c r="A37" s="41" t="s">
        <v>85</v>
      </c>
      <c r="B37" s="26" t="s">
        <v>31</v>
      </c>
      <c r="C37" s="46">
        <v>1654040289</v>
      </c>
      <c r="D37" s="27" t="s">
        <v>633</v>
      </c>
      <c r="E37" s="27" t="s">
        <v>603</v>
      </c>
      <c r="F37" s="46">
        <v>100497</v>
      </c>
      <c r="G37" s="41" t="s">
        <v>108</v>
      </c>
      <c r="H37" s="41" t="s">
        <v>22</v>
      </c>
      <c r="I37" s="47">
        <v>3.5</v>
      </c>
      <c r="J37" s="48">
        <v>90</v>
      </c>
      <c r="K37" s="46" t="s">
        <v>24</v>
      </c>
      <c r="L37" s="45">
        <v>2080000</v>
      </c>
      <c r="M37" s="44">
        <f t="shared" si="2"/>
        <v>0.7</v>
      </c>
      <c r="N37" s="45">
        <f t="shared" si="0"/>
        <v>1456000</v>
      </c>
      <c r="O37" s="95"/>
      <c r="P37" s="95"/>
      <c r="Q37" s="96"/>
    </row>
    <row r="38" spans="1:17" s="56" customFormat="1" ht="19.5" customHeight="1">
      <c r="A38" s="41" t="s">
        <v>89</v>
      </c>
      <c r="B38" s="26" t="s">
        <v>31</v>
      </c>
      <c r="C38" s="46">
        <v>1654040378</v>
      </c>
      <c r="D38" s="27" t="s">
        <v>132</v>
      </c>
      <c r="E38" s="27" t="s">
        <v>188</v>
      </c>
      <c r="F38" s="46">
        <v>160298</v>
      </c>
      <c r="G38" s="41" t="s">
        <v>108</v>
      </c>
      <c r="H38" s="41" t="s">
        <v>22</v>
      </c>
      <c r="I38" s="47">
        <v>3.5</v>
      </c>
      <c r="J38" s="48">
        <v>90</v>
      </c>
      <c r="K38" s="46" t="s">
        <v>24</v>
      </c>
      <c r="L38" s="45">
        <v>2080000</v>
      </c>
      <c r="M38" s="44">
        <f t="shared" si="2"/>
        <v>0.7</v>
      </c>
      <c r="N38" s="45">
        <f t="shared" si="0"/>
        <v>1456000</v>
      </c>
      <c r="O38" s="95"/>
      <c r="P38" s="95"/>
      <c r="Q38" s="96"/>
    </row>
    <row r="39" spans="1:17" s="56" customFormat="1" ht="19.5" customHeight="1">
      <c r="A39" s="41" t="s">
        <v>91</v>
      </c>
      <c r="B39" s="26" t="s">
        <v>31</v>
      </c>
      <c r="C39" s="46">
        <v>1654040398</v>
      </c>
      <c r="D39" s="27" t="s">
        <v>634</v>
      </c>
      <c r="E39" s="27" t="s">
        <v>635</v>
      </c>
      <c r="F39" s="46">
        <v>80798</v>
      </c>
      <c r="G39" s="41" t="s">
        <v>108</v>
      </c>
      <c r="H39" s="41" t="s">
        <v>22</v>
      </c>
      <c r="I39" s="47">
        <v>3.5</v>
      </c>
      <c r="J39" s="48">
        <v>90</v>
      </c>
      <c r="K39" s="46" t="s">
        <v>24</v>
      </c>
      <c r="L39" s="45">
        <v>2080000</v>
      </c>
      <c r="M39" s="44">
        <f t="shared" si="2"/>
        <v>0.7</v>
      </c>
      <c r="N39" s="45">
        <f t="shared" si="0"/>
        <v>1456000</v>
      </c>
      <c r="O39" s="95"/>
      <c r="P39" s="95"/>
      <c r="Q39" s="96"/>
    </row>
    <row r="40" spans="1:17" s="56" customFormat="1" ht="19.5" customHeight="1">
      <c r="A40" s="41" t="s">
        <v>93</v>
      </c>
      <c r="B40" s="26" t="s">
        <v>31</v>
      </c>
      <c r="C40" s="46">
        <v>1654040402</v>
      </c>
      <c r="D40" s="27" t="s">
        <v>636</v>
      </c>
      <c r="E40" s="27" t="s">
        <v>412</v>
      </c>
      <c r="F40" s="46">
        <v>260598</v>
      </c>
      <c r="G40" s="41" t="s">
        <v>108</v>
      </c>
      <c r="H40" s="41" t="s">
        <v>22</v>
      </c>
      <c r="I40" s="47">
        <v>3.5</v>
      </c>
      <c r="J40" s="48">
        <v>90</v>
      </c>
      <c r="K40" s="46" t="s">
        <v>24</v>
      </c>
      <c r="L40" s="45">
        <v>2080000</v>
      </c>
      <c r="M40" s="44">
        <f t="shared" si="2"/>
        <v>0.7</v>
      </c>
      <c r="N40" s="45">
        <f t="shared" si="0"/>
        <v>1456000</v>
      </c>
      <c r="O40" s="95"/>
      <c r="P40" s="95"/>
      <c r="Q40" s="96"/>
    </row>
    <row r="41" spans="1:17" s="56" customFormat="1" ht="19.5" customHeight="1">
      <c r="A41" s="41" t="s">
        <v>94</v>
      </c>
      <c r="B41" s="26" t="s">
        <v>31</v>
      </c>
      <c r="C41" s="46">
        <v>1654040405</v>
      </c>
      <c r="D41" s="27" t="s">
        <v>411</v>
      </c>
      <c r="E41" s="27" t="s">
        <v>412</v>
      </c>
      <c r="F41" s="46">
        <v>110698</v>
      </c>
      <c r="G41" s="41" t="s">
        <v>108</v>
      </c>
      <c r="H41" s="41" t="s">
        <v>22</v>
      </c>
      <c r="I41" s="47">
        <v>3.5</v>
      </c>
      <c r="J41" s="48">
        <v>90</v>
      </c>
      <c r="K41" s="46" t="s">
        <v>24</v>
      </c>
      <c r="L41" s="45">
        <v>2080000</v>
      </c>
      <c r="M41" s="44">
        <f t="shared" si="2"/>
        <v>0.7</v>
      </c>
      <c r="N41" s="45">
        <f t="shared" si="0"/>
        <v>1456000</v>
      </c>
      <c r="O41" s="95"/>
      <c r="P41" s="95"/>
      <c r="Q41" s="96"/>
    </row>
    <row r="42" spans="1:17" s="56" customFormat="1" ht="19.5" customHeight="1">
      <c r="A42" s="41" t="s">
        <v>95</v>
      </c>
      <c r="B42" s="26" t="s">
        <v>31</v>
      </c>
      <c r="C42" s="46">
        <v>1654040417</v>
      </c>
      <c r="D42" s="27" t="s">
        <v>637</v>
      </c>
      <c r="E42" s="27" t="s">
        <v>121</v>
      </c>
      <c r="F42" s="46">
        <v>61198</v>
      </c>
      <c r="G42" s="41" t="s">
        <v>108</v>
      </c>
      <c r="H42" s="41" t="s">
        <v>22</v>
      </c>
      <c r="I42" s="47">
        <v>3.5</v>
      </c>
      <c r="J42" s="48">
        <v>90</v>
      </c>
      <c r="K42" s="46" t="s">
        <v>24</v>
      </c>
      <c r="L42" s="45">
        <v>2080000</v>
      </c>
      <c r="M42" s="44">
        <f t="shared" si="2"/>
        <v>0.7</v>
      </c>
      <c r="N42" s="45">
        <f t="shared" si="0"/>
        <v>1456000</v>
      </c>
      <c r="O42" s="95"/>
      <c r="P42" s="95"/>
      <c r="Q42" s="96"/>
    </row>
    <row r="43" spans="1:17" s="56" customFormat="1" ht="19.5" customHeight="1">
      <c r="A43" s="41" t="s">
        <v>97</v>
      </c>
      <c r="B43" s="26" t="s">
        <v>31</v>
      </c>
      <c r="C43" s="46">
        <v>1654040008</v>
      </c>
      <c r="D43" s="27" t="s">
        <v>160</v>
      </c>
      <c r="E43" s="27" t="s">
        <v>28</v>
      </c>
      <c r="F43" s="46">
        <v>310798</v>
      </c>
      <c r="G43" s="41" t="s">
        <v>108</v>
      </c>
      <c r="H43" s="41" t="s">
        <v>22</v>
      </c>
      <c r="I43" s="47">
        <v>3.5</v>
      </c>
      <c r="J43" s="48">
        <v>87</v>
      </c>
      <c r="K43" s="46" t="s">
        <v>24</v>
      </c>
      <c r="L43" s="45">
        <v>2080000</v>
      </c>
      <c r="M43" s="44">
        <f t="shared" si="2"/>
        <v>0.7</v>
      </c>
      <c r="N43" s="45">
        <f t="shared" si="0"/>
        <v>1456000</v>
      </c>
      <c r="O43" s="95"/>
      <c r="P43" s="95"/>
      <c r="Q43" s="96"/>
    </row>
    <row r="44" spans="1:17" s="56" customFormat="1" ht="19.5" customHeight="1">
      <c r="A44" s="41" t="s">
        <v>98</v>
      </c>
      <c r="B44" s="26" t="s">
        <v>31</v>
      </c>
      <c r="C44" s="46">
        <v>1654040140</v>
      </c>
      <c r="D44" s="27" t="s">
        <v>638</v>
      </c>
      <c r="E44" s="27" t="s">
        <v>174</v>
      </c>
      <c r="F44" s="46">
        <v>270998</v>
      </c>
      <c r="G44" s="41" t="s">
        <v>108</v>
      </c>
      <c r="H44" s="41" t="s">
        <v>22</v>
      </c>
      <c r="I44" s="47">
        <v>3.5</v>
      </c>
      <c r="J44" s="48">
        <v>87</v>
      </c>
      <c r="K44" s="46" t="s">
        <v>24</v>
      </c>
      <c r="L44" s="45">
        <v>2080000</v>
      </c>
      <c r="M44" s="44">
        <f t="shared" si="2"/>
        <v>0.7</v>
      </c>
      <c r="N44" s="45">
        <f t="shared" si="0"/>
        <v>1456000</v>
      </c>
      <c r="O44" s="95"/>
      <c r="P44" s="95"/>
      <c r="Q44" s="96"/>
    </row>
    <row r="45" spans="1:17" s="56" customFormat="1" ht="19.5" customHeight="1">
      <c r="A45" s="41"/>
      <c r="B45" s="24">
        <v>2017</v>
      </c>
      <c r="C45" s="46"/>
      <c r="D45" s="27"/>
      <c r="E45" s="27"/>
      <c r="F45" s="46"/>
      <c r="G45" s="41"/>
      <c r="H45" s="41"/>
      <c r="I45" s="47"/>
      <c r="J45" s="48"/>
      <c r="K45" s="46"/>
      <c r="L45" s="45"/>
      <c r="M45" s="44"/>
      <c r="N45" s="45"/>
      <c r="O45" s="95"/>
      <c r="P45" s="95"/>
      <c r="Q45" s="96"/>
    </row>
    <row r="46" spans="1:17" s="56" customFormat="1" ht="19.5" customHeight="1">
      <c r="A46" s="25" t="s">
        <v>99</v>
      </c>
      <c r="B46" s="26" t="s">
        <v>21</v>
      </c>
      <c r="C46" s="25" t="s">
        <v>218</v>
      </c>
      <c r="D46" s="27" t="s">
        <v>219</v>
      </c>
      <c r="E46" s="27" t="s">
        <v>41</v>
      </c>
      <c r="F46" s="46" t="s">
        <v>220</v>
      </c>
      <c r="G46" s="41" t="s">
        <v>195</v>
      </c>
      <c r="H46" s="41" t="s">
        <v>22</v>
      </c>
      <c r="I46" s="54">
        <v>3.47</v>
      </c>
      <c r="J46" s="48">
        <v>99</v>
      </c>
      <c r="K46" s="46" t="s">
        <v>24</v>
      </c>
      <c r="L46" s="45">
        <v>8640000</v>
      </c>
      <c r="M46" s="44">
        <f aca="true" t="shared" si="3" ref="M46:M100">IF(K46="Xuất sắc",1,IF(K46="Giỏi",0.7,0.5))</f>
        <v>0.7</v>
      </c>
      <c r="N46" s="45">
        <f aca="true" t="shared" si="4" ref="N46:N100">IF(K46="Xuất sắc",L46,IF(K46="Giỏi",L46*0.7,L46*0.5))</f>
        <v>6048000</v>
      </c>
      <c r="O46" s="100" t="s">
        <v>618</v>
      </c>
      <c r="P46" s="101" t="s">
        <v>619</v>
      </c>
      <c r="Q46" s="102" t="s">
        <v>500</v>
      </c>
    </row>
    <row r="47" spans="1:17" s="56" customFormat="1" ht="19.5" customHeight="1">
      <c r="A47" s="41" t="s">
        <v>100</v>
      </c>
      <c r="B47" s="26" t="s">
        <v>21</v>
      </c>
      <c r="C47" s="25" t="s">
        <v>439</v>
      </c>
      <c r="D47" s="27" t="s">
        <v>440</v>
      </c>
      <c r="E47" s="27" t="s">
        <v>441</v>
      </c>
      <c r="F47" s="46" t="s">
        <v>442</v>
      </c>
      <c r="G47" s="41" t="s">
        <v>195</v>
      </c>
      <c r="H47" s="41" t="s">
        <v>22</v>
      </c>
      <c r="I47" s="42">
        <v>3.28</v>
      </c>
      <c r="J47" s="48">
        <v>90</v>
      </c>
      <c r="K47" s="46" t="s">
        <v>24</v>
      </c>
      <c r="L47" s="45">
        <v>8640000</v>
      </c>
      <c r="M47" s="44">
        <f t="shared" si="3"/>
        <v>0.7</v>
      </c>
      <c r="N47" s="45">
        <f t="shared" si="4"/>
        <v>6048000</v>
      </c>
      <c r="O47" s="100" t="s">
        <v>620</v>
      </c>
      <c r="P47" s="101" t="s">
        <v>621</v>
      </c>
      <c r="Q47" s="102" t="s">
        <v>617</v>
      </c>
    </row>
    <row r="48" spans="1:17" s="56" customFormat="1" ht="19.5" customHeight="1">
      <c r="A48" s="25" t="s">
        <v>101</v>
      </c>
      <c r="B48" s="26" t="s">
        <v>21</v>
      </c>
      <c r="C48" s="25" t="s">
        <v>488</v>
      </c>
      <c r="D48" s="27" t="s">
        <v>489</v>
      </c>
      <c r="E48" s="27" t="s">
        <v>90</v>
      </c>
      <c r="F48" s="46" t="s">
        <v>490</v>
      </c>
      <c r="G48" s="41" t="s">
        <v>195</v>
      </c>
      <c r="H48" s="41" t="s">
        <v>22</v>
      </c>
      <c r="I48" s="42">
        <v>3.09</v>
      </c>
      <c r="J48" s="48">
        <v>90</v>
      </c>
      <c r="K48" s="46" t="s">
        <v>49</v>
      </c>
      <c r="L48" s="45">
        <v>8640000</v>
      </c>
      <c r="M48" s="44">
        <f t="shared" si="3"/>
        <v>0.5</v>
      </c>
      <c r="N48" s="45">
        <f t="shared" si="4"/>
        <v>4320000</v>
      </c>
      <c r="O48" s="100" t="s">
        <v>622</v>
      </c>
      <c r="P48" s="101" t="s">
        <v>623</v>
      </c>
      <c r="Q48" s="102" t="s">
        <v>501</v>
      </c>
    </row>
    <row r="49" spans="1:17" s="56" customFormat="1" ht="19.5" customHeight="1">
      <c r="A49" s="41" t="s">
        <v>102</v>
      </c>
      <c r="B49" s="26" t="s">
        <v>21</v>
      </c>
      <c r="C49" s="25" t="s">
        <v>516</v>
      </c>
      <c r="D49" s="27" t="s">
        <v>517</v>
      </c>
      <c r="E49" s="27" t="s">
        <v>53</v>
      </c>
      <c r="F49" s="46" t="s">
        <v>464</v>
      </c>
      <c r="G49" s="41" t="s">
        <v>195</v>
      </c>
      <c r="H49" s="41" t="s">
        <v>22</v>
      </c>
      <c r="I49" s="42">
        <v>2.91</v>
      </c>
      <c r="J49" s="48">
        <v>90</v>
      </c>
      <c r="K49" s="46" t="s">
        <v>49</v>
      </c>
      <c r="L49" s="45">
        <v>8640000</v>
      </c>
      <c r="M49" s="44">
        <f t="shared" si="3"/>
        <v>0.5</v>
      </c>
      <c r="N49" s="45">
        <f t="shared" si="4"/>
        <v>4320000</v>
      </c>
      <c r="O49" s="100">
        <v>251179407</v>
      </c>
      <c r="P49" s="101" t="s">
        <v>624</v>
      </c>
      <c r="Q49" s="102" t="s">
        <v>617</v>
      </c>
    </row>
    <row r="50" spans="1:17" s="56" customFormat="1" ht="19.5" customHeight="1">
      <c r="A50" s="25" t="s">
        <v>107</v>
      </c>
      <c r="B50" s="26" t="s">
        <v>21</v>
      </c>
      <c r="C50" s="25" t="s">
        <v>567</v>
      </c>
      <c r="D50" s="27" t="s">
        <v>568</v>
      </c>
      <c r="E50" s="27" t="s">
        <v>90</v>
      </c>
      <c r="F50" s="46" t="s">
        <v>569</v>
      </c>
      <c r="G50" s="41" t="s">
        <v>195</v>
      </c>
      <c r="H50" s="41" t="s">
        <v>22</v>
      </c>
      <c r="I50" s="42">
        <v>2.88</v>
      </c>
      <c r="J50" s="48">
        <v>97</v>
      </c>
      <c r="K50" s="46" t="s">
        <v>49</v>
      </c>
      <c r="L50" s="45">
        <v>8640000</v>
      </c>
      <c r="M50" s="44">
        <f t="shared" si="3"/>
        <v>0.5</v>
      </c>
      <c r="N50" s="45">
        <f t="shared" si="4"/>
        <v>4320000</v>
      </c>
      <c r="O50" s="95">
        <v>312434581</v>
      </c>
      <c r="P50" s="97">
        <v>6400205542850</v>
      </c>
      <c r="Q50" s="96" t="s">
        <v>500</v>
      </c>
    </row>
    <row r="51" spans="1:17" s="56" customFormat="1" ht="19.5" customHeight="1">
      <c r="A51" s="41" t="s">
        <v>109</v>
      </c>
      <c r="B51" s="26" t="s">
        <v>21</v>
      </c>
      <c r="C51" s="25" t="s">
        <v>202</v>
      </c>
      <c r="D51" s="27" t="s">
        <v>203</v>
      </c>
      <c r="E51" s="27" t="s">
        <v>28</v>
      </c>
      <c r="F51" s="46" t="s">
        <v>204</v>
      </c>
      <c r="G51" s="41" t="s">
        <v>195</v>
      </c>
      <c r="H51" s="41" t="s">
        <v>22</v>
      </c>
      <c r="I51" s="42">
        <v>2.84</v>
      </c>
      <c r="J51" s="48">
        <v>92</v>
      </c>
      <c r="K51" s="46" t="s">
        <v>49</v>
      </c>
      <c r="L51" s="45">
        <v>8640000</v>
      </c>
      <c r="M51" s="44">
        <f t="shared" si="3"/>
        <v>0.5</v>
      </c>
      <c r="N51" s="45">
        <f t="shared" si="4"/>
        <v>4320000</v>
      </c>
      <c r="O51" s="97">
        <v>371852155</v>
      </c>
      <c r="P51" s="97">
        <v>7704205081683</v>
      </c>
      <c r="Q51" s="96" t="s">
        <v>500</v>
      </c>
    </row>
    <row r="52" spans="1:17" s="56" customFormat="1" ht="19.5" customHeight="1">
      <c r="A52" s="25" t="s">
        <v>111</v>
      </c>
      <c r="B52" s="26" t="s">
        <v>21</v>
      </c>
      <c r="C52" s="25" t="s">
        <v>494</v>
      </c>
      <c r="D52" s="27" t="s">
        <v>495</v>
      </c>
      <c r="E52" s="27" t="s">
        <v>92</v>
      </c>
      <c r="F52" s="46" t="s">
        <v>496</v>
      </c>
      <c r="G52" s="41" t="s">
        <v>195</v>
      </c>
      <c r="H52" s="41" t="s">
        <v>22</v>
      </c>
      <c r="I52" s="42">
        <v>2.81</v>
      </c>
      <c r="J52" s="48">
        <v>89</v>
      </c>
      <c r="K52" s="46" t="s">
        <v>49</v>
      </c>
      <c r="L52" s="45">
        <v>8640000</v>
      </c>
      <c r="M52" s="44">
        <f t="shared" si="3"/>
        <v>0.5</v>
      </c>
      <c r="N52" s="45">
        <f t="shared" si="4"/>
        <v>4320000</v>
      </c>
      <c r="O52" s="100" t="s">
        <v>625</v>
      </c>
      <c r="P52" s="101" t="s">
        <v>626</v>
      </c>
      <c r="Q52" s="102" t="s">
        <v>500</v>
      </c>
    </row>
    <row r="53" spans="1:17" s="56" customFormat="1" ht="19.5" customHeight="1">
      <c r="A53" s="41" t="s">
        <v>115</v>
      </c>
      <c r="B53" s="26" t="s">
        <v>21</v>
      </c>
      <c r="C53" s="25" t="s">
        <v>425</v>
      </c>
      <c r="D53" s="27" t="s">
        <v>426</v>
      </c>
      <c r="E53" s="27" t="s">
        <v>130</v>
      </c>
      <c r="F53" s="46" t="s">
        <v>427</v>
      </c>
      <c r="G53" s="41" t="s">
        <v>195</v>
      </c>
      <c r="H53" s="41" t="s">
        <v>22</v>
      </c>
      <c r="I53" s="42">
        <v>2.72</v>
      </c>
      <c r="J53" s="48">
        <v>100</v>
      </c>
      <c r="K53" s="46" t="s">
        <v>49</v>
      </c>
      <c r="L53" s="45">
        <v>8640000</v>
      </c>
      <c r="M53" s="44">
        <f t="shared" si="3"/>
        <v>0.5</v>
      </c>
      <c r="N53" s="45">
        <f t="shared" si="4"/>
        <v>4320000</v>
      </c>
      <c r="O53" s="95">
        <v>231253323</v>
      </c>
      <c r="P53" s="95">
        <v>100047337900001</v>
      </c>
      <c r="Q53" s="96" t="s">
        <v>617</v>
      </c>
    </row>
    <row r="54" spans="1:17" s="98" customFormat="1" ht="19.5" customHeight="1">
      <c r="A54" s="25" t="s">
        <v>116</v>
      </c>
      <c r="B54" s="26" t="s">
        <v>21</v>
      </c>
      <c r="C54" s="26" t="s">
        <v>570</v>
      </c>
      <c r="D54" s="27" t="s">
        <v>571</v>
      </c>
      <c r="E54" s="27" t="s">
        <v>267</v>
      </c>
      <c r="F54" s="46" t="s">
        <v>572</v>
      </c>
      <c r="G54" s="41" t="s">
        <v>195</v>
      </c>
      <c r="H54" s="41" t="s">
        <v>22</v>
      </c>
      <c r="I54" s="42">
        <v>2.66</v>
      </c>
      <c r="J54" s="48">
        <v>85</v>
      </c>
      <c r="K54" s="46" t="s">
        <v>49</v>
      </c>
      <c r="L54" s="45">
        <v>8640000</v>
      </c>
      <c r="M54" s="44">
        <f t="shared" si="3"/>
        <v>0.5</v>
      </c>
      <c r="N54" s="45">
        <f t="shared" si="4"/>
        <v>4320000</v>
      </c>
      <c r="O54" s="95">
        <v>291198824</v>
      </c>
      <c r="P54" s="95">
        <v>100046705200001</v>
      </c>
      <c r="Q54" s="96" t="s">
        <v>617</v>
      </c>
    </row>
    <row r="55" spans="1:17" s="99" customFormat="1" ht="19.5" customHeight="1">
      <c r="A55" s="41" t="s">
        <v>119</v>
      </c>
      <c r="B55" s="26" t="s">
        <v>21</v>
      </c>
      <c r="C55" s="25" t="s">
        <v>573</v>
      </c>
      <c r="D55" s="27" t="s">
        <v>574</v>
      </c>
      <c r="E55" s="27" t="s">
        <v>28</v>
      </c>
      <c r="F55" s="46" t="s">
        <v>575</v>
      </c>
      <c r="G55" s="41" t="s">
        <v>195</v>
      </c>
      <c r="H55" s="41" t="s">
        <v>22</v>
      </c>
      <c r="I55" s="42">
        <v>2.59</v>
      </c>
      <c r="J55" s="48">
        <v>95</v>
      </c>
      <c r="K55" s="46" t="s">
        <v>49</v>
      </c>
      <c r="L55" s="45">
        <v>8640000</v>
      </c>
      <c r="M55" s="44">
        <f t="shared" si="3"/>
        <v>0.5</v>
      </c>
      <c r="N55" s="45">
        <f t="shared" si="4"/>
        <v>4320000</v>
      </c>
      <c r="O55" s="97" t="s">
        <v>627</v>
      </c>
      <c r="P55" s="95">
        <v>100050340000001</v>
      </c>
      <c r="Q55" s="96" t="s">
        <v>617</v>
      </c>
    </row>
    <row r="56" spans="1:17" s="99" customFormat="1" ht="19.5" customHeight="1">
      <c r="A56" s="41" t="s">
        <v>120</v>
      </c>
      <c r="B56" s="26" t="s">
        <v>21</v>
      </c>
      <c r="C56" s="25">
        <v>1754100002</v>
      </c>
      <c r="D56" s="27" t="s">
        <v>639</v>
      </c>
      <c r="E56" s="27" t="s">
        <v>28</v>
      </c>
      <c r="F56" s="46">
        <v>61299</v>
      </c>
      <c r="G56" s="41" t="s">
        <v>195</v>
      </c>
      <c r="H56" s="41" t="s">
        <v>22</v>
      </c>
      <c r="I56" s="42">
        <v>2.47</v>
      </c>
      <c r="J56" s="48">
        <v>86</v>
      </c>
      <c r="K56" s="46" t="s">
        <v>49</v>
      </c>
      <c r="L56" s="45">
        <v>8640000</v>
      </c>
      <c r="M56" s="44">
        <f t="shared" si="3"/>
        <v>0.5</v>
      </c>
      <c r="N56" s="45">
        <f t="shared" si="4"/>
        <v>4320000</v>
      </c>
      <c r="O56" s="97"/>
      <c r="P56" s="95"/>
      <c r="Q56" s="96"/>
    </row>
    <row r="57" spans="1:17" s="99" customFormat="1" ht="19.5" customHeight="1">
      <c r="A57" s="41" t="s">
        <v>122</v>
      </c>
      <c r="B57" s="26" t="s">
        <v>31</v>
      </c>
      <c r="C57" s="25">
        <v>1754040214</v>
      </c>
      <c r="D57" s="27" t="s">
        <v>241</v>
      </c>
      <c r="E57" s="27" t="s">
        <v>242</v>
      </c>
      <c r="F57" s="46">
        <v>140199</v>
      </c>
      <c r="G57" s="41" t="s">
        <v>195</v>
      </c>
      <c r="H57" s="41" t="s">
        <v>22</v>
      </c>
      <c r="I57" s="42">
        <v>3.5</v>
      </c>
      <c r="J57" s="48">
        <v>97</v>
      </c>
      <c r="K57" s="46" t="s">
        <v>24</v>
      </c>
      <c r="L57" s="45">
        <v>6480000</v>
      </c>
      <c r="M57" s="44">
        <f t="shared" si="3"/>
        <v>0.7</v>
      </c>
      <c r="N57" s="45">
        <f t="shared" si="4"/>
        <v>4536000</v>
      </c>
      <c r="O57" s="97"/>
      <c r="P57" s="95"/>
      <c r="Q57" s="96"/>
    </row>
    <row r="58" spans="1:17" s="99" customFormat="1" ht="19.5" customHeight="1">
      <c r="A58" s="41" t="s">
        <v>123</v>
      </c>
      <c r="B58" s="26" t="s">
        <v>31</v>
      </c>
      <c r="C58" s="25">
        <v>1754040059</v>
      </c>
      <c r="D58" s="27" t="s">
        <v>447</v>
      </c>
      <c r="E58" s="27" t="s">
        <v>448</v>
      </c>
      <c r="F58" s="46">
        <v>21299</v>
      </c>
      <c r="G58" s="41" t="s">
        <v>195</v>
      </c>
      <c r="H58" s="41" t="s">
        <v>22</v>
      </c>
      <c r="I58" s="42">
        <v>3.25</v>
      </c>
      <c r="J58" s="48">
        <v>90</v>
      </c>
      <c r="K58" s="46" t="s">
        <v>24</v>
      </c>
      <c r="L58" s="45">
        <v>6480000</v>
      </c>
      <c r="M58" s="44">
        <f t="shared" si="3"/>
        <v>0.7</v>
      </c>
      <c r="N58" s="45">
        <f t="shared" si="4"/>
        <v>4536000</v>
      </c>
      <c r="O58" s="97"/>
      <c r="P58" s="95"/>
      <c r="Q58" s="96"/>
    </row>
    <row r="59" spans="1:17" s="99" customFormat="1" ht="19.5" customHeight="1">
      <c r="A59" s="41" t="s">
        <v>127</v>
      </c>
      <c r="B59" s="26" t="s">
        <v>31</v>
      </c>
      <c r="C59" s="25">
        <v>1754040086</v>
      </c>
      <c r="D59" s="27" t="s">
        <v>470</v>
      </c>
      <c r="E59" s="27" t="s">
        <v>59</v>
      </c>
      <c r="F59" s="46">
        <v>121099</v>
      </c>
      <c r="G59" s="41" t="s">
        <v>195</v>
      </c>
      <c r="H59" s="41" t="s">
        <v>22</v>
      </c>
      <c r="I59" s="42">
        <v>3.25</v>
      </c>
      <c r="J59" s="48">
        <v>90</v>
      </c>
      <c r="K59" s="46" t="s">
        <v>24</v>
      </c>
      <c r="L59" s="45">
        <v>6480000</v>
      </c>
      <c r="M59" s="44">
        <f t="shared" si="3"/>
        <v>0.7</v>
      </c>
      <c r="N59" s="45">
        <f t="shared" si="4"/>
        <v>4536000</v>
      </c>
      <c r="O59" s="97"/>
      <c r="P59" s="95"/>
      <c r="Q59" s="96"/>
    </row>
    <row r="60" spans="1:17" s="99" customFormat="1" ht="19.5" customHeight="1">
      <c r="A60" s="41" t="s">
        <v>128</v>
      </c>
      <c r="B60" s="26" t="s">
        <v>31</v>
      </c>
      <c r="C60" s="25">
        <v>1754040090</v>
      </c>
      <c r="D60" s="27" t="s">
        <v>577</v>
      </c>
      <c r="E60" s="27" t="s">
        <v>59</v>
      </c>
      <c r="F60" s="46">
        <v>231299</v>
      </c>
      <c r="G60" s="41" t="s">
        <v>195</v>
      </c>
      <c r="H60" s="41" t="s">
        <v>22</v>
      </c>
      <c r="I60" s="42">
        <v>3.25</v>
      </c>
      <c r="J60" s="48">
        <v>90</v>
      </c>
      <c r="K60" s="46" t="s">
        <v>24</v>
      </c>
      <c r="L60" s="45">
        <v>6480000</v>
      </c>
      <c r="M60" s="44">
        <f t="shared" si="3"/>
        <v>0.7</v>
      </c>
      <c r="N60" s="45">
        <f t="shared" si="4"/>
        <v>4536000</v>
      </c>
      <c r="O60" s="97"/>
      <c r="P60" s="95"/>
      <c r="Q60" s="96"/>
    </row>
    <row r="61" spans="1:17" s="99" customFormat="1" ht="19.5" customHeight="1">
      <c r="A61" s="41" t="s">
        <v>129</v>
      </c>
      <c r="B61" s="26" t="s">
        <v>31</v>
      </c>
      <c r="C61" s="25">
        <v>1754040180</v>
      </c>
      <c r="D61" s="27" t="s">
        <v>225</v>
      </c>
      <c r="E61" s="27" t="s">
        <v>96</v>
      </c>
      <c r="F61" s="46">
        <v>71299</v>
      </c>
      <c r="G61" s="41" t="s">
        <v>195</v>
      </c>
      <c r="H61" s="41" t="s">
        <v>22</v>
      </c>
      <c r="I61" s="42">
        <v>3.25</v>
      </c>
      <c r="J61" s="48">
        <v>90</v>
      </c>
      <c r="K61" s="46" t="s">
        <v>24</v>
      </c>
      <c r="L61" s="45">
        <v>6480000</v>
      </c>
      <c r="M61" s="44">
        <f t="shared" si="3"/>
        <v>0.7</v>
      </c>
      <c r="N61" s="45">
        <f t="shared" si="4"/>
        <v>4536000</v>
      </c>
      <c r="O61" s="97"/>
      <c r="P61" s="95"/>
      <c r="Q61" s="96"/>
    </row>
    <row r="62" spans="1:17" s="99" customFormat="1" ht="19.5" customHeight="1">
      <c r="A62" s="41" t="s">
        <v>131</v>
      </c>
      <c r="B62" s="26" t="s">
        <v>31</v>
      </c>
      <c r="C62" s="25">
        <v>1754040096</v>
      </c>
      <c r="D62" s="27" t="s">
        <v>454</v>
      </c>
      <c r="E62" s="27" t="s">
        <v>178</v>
      </c>
      <c r="F62" s="46">
        <v>250299</v>
      </c>
      <c r="G62" s="41" t="s">
        <v>195</v>
      </c>
      <c r="H62" s="41" t="s">
        <v>22</v>
      </c>
      <c r="I62" s="42">
        <v>3.13</v>
      </c>
      <c r="J62" s="48">
        <v>85</v>
      </c>
      <c r="K62" s="46" t="s">
        <v>49</v>
      </c>
      <c r="L62" s="45">
        <v>6480000</v>
      </c>
      <c r="M62" s="44">
        <f t="shared" si="3"/>
        <v>0.5</v>
      </c>
      <c r="N62" s="45">
        <f t="shared" si="4"/>
        <v>3240000</v>
      </c>
      <c r="O62" s="97"/>
      <c r="P62" s="95"/>
      <c r="Q62" s="96"/>
    </row>
    <row r="63" spans="1:17" s="99" customFormat="1" ht="19.5" customHeight="1">
      <c r="A63" s="41" t="s">
        <v>133</v>
      </c>
      <c r="B63" s="26" t="s">
        <v>31</v>
      </c>
      <c r="C63" s="25">
        <v>1754040115</v>
      </c>
      <c r="D63" s="27" t="s">
        <v>235</v>
      </c>
      <c r="E63" s="27" t="s">
        <v>75</v>
      </c>
      <c r="F63" s="46">
        <v>190799</v>
      </c>
      <c r="G63" s="41" t="s">
        <v>195</v>
      </c>
      <c r="H63" s="41" t="s">
        <v>22</v>
      </c>
      <c r="I63" s="42">
        <v>3.13</v>
      </c>
      <c r="J63" s="48">
        <v>90</v>
      </c>
      <c r="K63" s="46" t="s">
        <v>49</v>
      </c>
      <c r="L63" s="45">
        <v>6480000</v>
      </c>
      <c r="M63" s="44">
        <f t="shared" si="3"/>
        <v>0.5</v>
      </c>
      <c r="N63" s="45">
        <f t="shared" si="4"/>
        <v>3240000</v>
      </c>
      <c r="O63" s="97"/>
      <c r="P63" s="95"/>
      <c r="Q63" s="96"/>
    </row>
    <row r="64" spans="1:17" s="99" customFormat="1" ht="19.5" customHeight="1">
      <c r="A64" s="41" t="s">
        <v>134</v>
      </c>
      <c r="B64" s="26" t="s">
        <v>31</v>
      </c>
      <c r="C64" s="25">
        <v>1754040166</v>
      </c>
      <c r="D64" s="27" t="s">
        <v>231</v>
      </c>
      <c r="E64" s="27" t="s">
        <v>232</v>
      </c>
      <c r="F64" s="46">
        <v>90899</v>
      </c>
      <c r="G64" s="41" t="s">
        <v>195</v>
      </c>
      <c r="H64" s="41" t="s">
        <v>22</v>
      </c>
      <c r="I64" s="42">
        <v>3.13</v>
      </c>
      <c r="J64" s="48">
        <v>85</v>
      </c>
      <c r="K64" s="46" t="s">
        <v>49</v>
      </c>
      <c r="L64" s="45">
        <v>6480000</v>
      </c>
      <c r="M64" s="44">
        <f t="shared" si="3"/>
        <v>0.5</v>
      </c>
      <c r="N64" s="45">
        <f t="shared" si="4"/>
        <v>3240000</v>
      </c>
      <c r="O64" s="97"/>
      <c r="P64" s="95"/>
      <c r="Q64" s="96"/>
    </row>
    <row r="65" spans="1:17" s="99" customFormat="1" ht="19.5" customHeight="1">
      <c r="A65" s="41" t="s">
        <v>138</v>
      </c>
      <c r="B65" s="26" t="s">
        <v>31</v>
      </c>
      <c r="C65" s="25">
        <v>1754040051</v>
      </c>
      <c r="D65" s="27" t="s">
        <v>228</v>
      </c>
      <c r="E65" s="27" t="s">
        <v>47</v>
      </c>
      <c r="F65" s="46">
        <v>71199</v>
      </c>
      <c r="G65" s="41" t="s">
        <v>195</v>
      </c>
      <c r="H65" s="41" t="s">
        <v>22</v>
      </c>
      <c r="I65" s="42">
        <v>3</v>
      </c>
      <c r="J65" s="48">
        <v>90</v>
      </c>
      <c r="K65" s="46" t="s">
        <v>49</v>
      </c>
      <c r="L65" s="45">
        <v>6480000</v>
      </c>
      <c r="M65" s="44">
        <f t="shared" si="3"/>
        <v>0.5</v>
      </c>
      <c r="N65" s="45">
        <f t="shared" si="4"/>
        <v>3240000</v>
      </c>
      <c r="O65" s="97"/>
      <c r="P65" s="95"/>
      <c r="Q65" s="96"/>
    </row>
    <row r="66" spans="1:17" s="99" customFormat="1" ht="19.5" customHeight="1">
      <c r="A66" s="41" t="s">
        <v>142</v>
      </c>
      <c r="B66" s="26" t="s">
        <v>31</v>
      </c>
      <c r="C66" s="25">
        <v>1754040105</v>
      </c>
      <c r="D66" s="27" t="s">
        <v>578</v>
      </c>
      <c r="E66" s="27" t="s">
        <v>579</v>
      </c>
      <c r="F66" s="46">
        <v>130399</v>
      </c>
      <c r="G66" s="41" t="s">
        <v>195</v>
      </c>
      <c r="H66" s="41" t="s">
        <v>22</v>
      </c>
      <c r="I66" s="42">
        <v>3</v>
      </c>
      <c r="J66" s="48">
        <v>90</v>
      </c>
      <c r="K66" s="46" t="s">
        <v>49</v>
      </c>
      <c r="L66" s="45">
        <v>6480000</v>
      </c>
      <c r="M66" s="44">
        <f t="shared" si="3"/>
        <v>0.5</v>
      </c>
      <c r="N66" s="45">
        <f t="shared" si="4"/>
        <v>3240000</v>
      </c>
      <c r="O66" s="97"/>
      <c r="P66" s="95"/>
      <c r="Q66" s="96"/>
    </row>
    <row r="67" spans="1:17" s="99" customFormat="1" ht="19.5" customHeight="1">
      <c r="A67" s="41" t="s">
        <v>147</v>
      </c>
      <c r="B67" s="26" t="s">
        <v>31</v>
      </c>
      <c r="C67" s="25">
        <v>1754040113</v>
      </c>
      <c r="D67" s="27" t="s">
        <v>222</v>
      </c>
      <c r="E67" s="27" t="s">
        <v>75</v>
      </c>
      <c r="F67" s="46">
        <v>170399</v>
      </c>
      <c r="G67" s="41" t="s">
        <v>195</v>
      </c>
      <c r="H67" s="41" t="s">
        <v>22</v>
      </c>
      <c r="I67" s="42">
        <v>3</v>
      </c>
      <c r="J67" s="48">
        <v>90</v>
      </c>
      <c r="K67" s="46" t="s">
        <v>49</v>
      </c>
      <c r="L67" s="45">
        <v>6480000</v>
      </c>
      <c r="M67" s="44">
        <f t="shared" si="3"/>
        <v>0.5</v>
      </c>
      <c r="N67" s="45">
        <f t="shared" si="4"/>
        <v>3240000</v>
      </c>
      <c r="O67" s="97"/>
      <c r="P67" s="95"/>
      <c r="Q67" s="96"/>
    </row>
    <row r="68" spans="1:17" s="99" customFormat="1" ht="19.5" customHeight="1">
      <c r="A68" s="41" t="s">
        <v>148</v>
      </c>
      <c r="B68" s="26" t="s">
        <v>31</v>
      </c>
      <c r="C68" s="25">
        <v>1754040198</v>
      </c>
      <c r="D68" s="27" t="s">
        <v>444</v>
      </c>
      <c r="E68" s="27" t="s">
        <v>62</v>
      </c>
      <c r="F68" s="46">
        <v>30599</v>
      </c>
      <c r="G68" s="41" t="s">
        <v>195</v>
      </c>
      <c r="H68" s="41" t="s">
        <v>22</v>
      </c>
      <c r="I68" s="42">
        <v>3</v>
      </c>
      <c r="J68" s="48">
        <v>90</v>
      </c>
      <c r="K68" s="46" t="s">
        <v>49</v>
      </c>
      <c r="L68" s="45">
        <v>6480000</v>
      </c>
      <c r="M68" s="44">
        <f t="shared" si="3"/>
        <v>0.5</v>
      </c>
      <c r="N68" s="45">
        <f t="shared" si="4"/>
        <v>3240000</v>
      </c>
      <c r="O68" s="97"/>
      <c r="P68" s="95"/>
      <c r="Q68" s="96"/>
    </row>
    <row r="69" spans="1:17" s="99" customFormat="1" ht="19.5" customHeight="1">
      <c r="A69" s="41" t="s">
        <v>149</v>
      </c>
      <c r="B69" s="26" t="s">
        <v>31</v>
      </c>
      <c r="C69" s="25">
        <v>1754040230</v>
      </c>
      <c r="D69" s="27" t="s">
        <v>132</v>
      </c>
      <c r="E69" s="27" t="s">
        <v>272</v>
      </c>
      <c r="F69" s="46">
        <v>70399</v>
      </c>
      <c r="G69" s="41" t="s">
        <v>195</v>
      </c>
      <c r="H69" s="41" t="s">
        <v>22</v>
      </c>
      <c r="I69" s="42">
        <v>3</v>
      </c>
      <c r="J69" s="48">
        <v>85</v>
      </c>
      <c r="K69" s="46" t="s">
        <v>49</v>
      </c>
      <c r="L69" s="45">
        <v>6480000</v>
      </c>
      <c r="M69" s="44">
        <f t="shared" si="3"/>
        <v>0.5</v>
      </c>
      <c r="N69" s="45">
        <f t="shared" si="4"/>
        <v>3240000</v>
      </c>
      <c r="O69" s="97"/>
      <c r="P69" s="95"/>
      <c r="Q69" s="96"/>
    </row>
    <row r="70" spans="1:17" s="99" customFormat="1" ht="19.5" customHeight="1">
      <c r="A70" s="41" t="s">
        <v>150</v>
      </c>
      <c r="B70" s="26" t="s">
        <v>31</v>
      </c>
      <c r="C70" s="25">
        <v>1754040242</v>
      </c>
      <c r="D70" s="27" t="s">
        <v>245</v>
      </c>
      <c r="E70" s="27" t="s">
        <v>246</v>
      </c>
      <c r="F70" s="46">
        <v>111199</v>
      </c>
      <c r="G70" s="41" t="s">
        <v>195</v>
      </c>
      <c r="H70" s="41" t="s">
        <v>22</v>
      </c>
      <c r="I70" s="42">
        <v>3</v>
      </c>
      <c r="J70" s="48">
        <v>99</v>
      </c>
      <c r="K70" s="46" t="s">
        <v>49</v>
      </c>
      <c r="L70" s="45">
        <v>6480000</v>
      </c>
      <c r="M70" s="44">
        <f t="shared" si="3"/>
        <v>0.5</v>
      </c>
      <c r="N70" s="45">
        <f t="shared" si="4"/>
        <v>3240000</v>
      </c>
      <c r="O70" s="97"/>
      <c r="P70" s="95"/>
      <c r="Q70" s="96"/>
    </row>
    <row r="71" spans="1:17" s="99" customFormat="1" ht="19.5" customHeight="1">
      <c r="A71" s="41" t="s">
        <v>155</v>
      </c>
      <c r="B71" s="26" t="s">
        <v>31</v>
      </c>
      <c r="C71" s="25">
        <v>1754040020</v>
      </c>
      <c r="D71" s="27" t="s">
        <v>640</v>
      </c>
      <c r="E71" s="27" t="s">
        <v>641</v>
      </c>
      <c r="F71" s="46">
        <v>110899</v>
      </c>
      <c r="G71" s="41" t="s">
        <v>195</v>
      </c>
      <c r="H71" s="41" t="s">
        <v>22</v>
      </c>
      <c r="I71" s="42">
        <v>2.88</v>
      </c>
      <c r="J71" s="48">
        <v>85</v>
      </c>
      <c r="K71" s="46" t="s">
        <v>49</v>
      </c>
      <c r="L71" s="45">
        <v>6480000</v>
      </c>
      <c r="M71" s="44">
        <f t="shared" si="3"/>
        <v>0.5</v>
      </c>
      <c r="N71" s="45">
        <f t="shared" si="4"/>
        <v>3240000</v>
      </c>
      <c r="O71" s="97"/>
      <c r="P71" s="95"/>
      <c r="Q71" s="96"/>
    </row>
    <row r="72" spans="1:17" s="99" customFormat="1" ht="19.5" customHeight="1">
      <c r="A72" s="41" t="s">
        <v>156</v>
      </c>
      <c r="B72" s="26" t="s">
        <v>31</v>
      </c>
      <c r="C72" s="25">
        <v>1754040127</v>
      </c>
      <c r="D72" s="27" t="s">
        <v>238</v>
      </c>
      <c r="E72" s="27" t="s">
        <v>66</v>
      </c>
      <c r="F72" s="46">
        <v>91299</v>
      </c>
      <c r="G72" s="41" t="s">
        <v>195</v>
      </c>
      <c r="H72" s="41" t="s">
        <v>22</v>
      </c>
      <c r="I72" s="42">
        <v>2.88</v>
      </c>
      <c r="J72" s="48">
        <v>99</v>
      </c>
      <c r="K72" s="46" t="s">
        <v>49</v>
      </c>
      <c r="L72" s="45">
        <v>6480000</v>
      </c>
      <c r="M72" s="44">
        <f t="shared" si="3"/>
        <v>0.5</v>
      </c>
      <c r="N72" s="45">
        <f t="shared" si="4"/>
        <v>3240000</v>
      </c>
      <c r="O72" s="97"/>
      <c r="P72" s="95"/>
      <c r="Q72" s="96"/>
    </row>
    <row r="73" spans="1:17" s="99" customFormat="1" ht="19.5" customHeight="1">
      <c r="A73" s="41" t="s">
        <v>157</v>
      </c>
      <c r="B73" s="26" t="s">
        <v>31</v>
      </c>
      <c r="C73" s="25">
        <v>1754040140</v>
      </c>
      <c r="D73" s="27" t="s">
        <v>642</v>
      </c>
      <c r="E73" s="27" t="s">
        <v>643</v>
      </c>
      <c r="F73" s="46">
        <v>130499</v>
      </c>
      <c r="G73" s="41" t="s">
        <v>195</v>
      </c>
      <c r="H73" s="41" t="s">
        <v>22</v>
      </c>
      <c r="I73" s="42">
        <v>2.88</v>
      </c>
      <c r="J73" s="48">
        <v>89</v>
      </c>
      <c r="K73" s="46" t="s">
        <v>49</v>
      </c>
      <c r="L73" s="45">
        <v>6480000</v>
      </c>
      <c r="M73" s="44">
        <f t="shared" si="3"/>
        <v>0.5</v>
      </c>
      <c r="N73" s="45">
        <f t="shared" si="4"/>
        <v>3240000</v>
      </c>
      <c r="O73" s="97"/>
      <c r="P73" s="95"/>
      <c r="Q73" s="96"/>
    </row>
    <row r="74" spans="1:17" s="99" customFormat="1" ht="19.5" customHeight="1">
      <c r="A74" s="41" t="s">
        <v>158</v>
      </c>
      <c r="B74" s="26" t="s">
        <v>31</v>
      </c>
      <c r="C74" s="25">
        <v>1754040193</v>
      </c>
      <c r="D74" s="27" t="s">
        <v>282</v>
      </c>
      <c r="E74" s="27" t="s">
        <v>121</v>
      </c>
      <c r="F74" s="46">
        <v>120699</v>
      </c>
      <c r="G74" s="41" t="s">
        <v>195</v>
      </c>
      <c r="H74" s="41" t="s">
        <v>22</v>
      </c>
      <c r="I74" s="42">
        <v>2.88</v>
      </c>
      <c r="J74" s="48">
        <v>90</v>
      </c>
      <c r="K74" s="46" t="s">
        <v>49</v>
      </c>
      <c r="L74" s="45">
        <v>6480000</v>
      </c>
      <c r="M74" s="44">
        <f t="shared" si="3"/>
        <v>0.5</v>
      </c>
      <c r="N74" s="45">
        <f t="shared" si="4"/>
        <v>3240000</v>
      </c>
      <c r="O74" s="97"/>
      <c r="P74" s="95"/>
      <c r="Q74" s="96"/>
    </row>
    <row r="75" spans="1:17" s="99" customFormat="1" ht="19.5" customHeight="1">
      <c r="A75" s="41" t="s">
        <v>162</v>
      </c>
      <c r="B75" s="26" t="s">
        <v>31</v>
      </c>
      <c r="C75" s="25">
        <v>1754040229</v>
      </c>
      <c r="D75" s="27" t="s">
        <v>279</v>
      </c>
      <c r="E75" s="27" t="s">
        <v>272</v>
      </c>
      <c r="F75" s="46">
        <v>210499</v>
      </c>
      <c r="G75" s="41" t="s">
        <v>195</v>
      </c>
      <c r="H75" s="41" t="s">
        <v>22</v>
      </c>
      <c r="I75" s="42">
        <v>2.88</v>
      </c>
      <c r="J75" s="48">
        <v>90</v>
      </c>
      <c r="K75" s="46" t="s">
        <v>49</v>
      </c>
      <c r="L75" s="45">
        <v>6480000</v>
      </c>
      <c r="M75" s="44">
        <f t="shared" si="3"/>
        <v>0.5</v>
      </c>
      <c r="N75" s="45">
        <f t="shared" si="4"/>
        <v>3240000</v>
      </c>
      <c r="O75" s="97"/>
      <c r="P75" s="95"/>
      <c r="Q75" s="96"/>
    </row>
    <row r="76" spans="1:17" s="99" customFormat="1" ht="19.5" customHeight="1">
      <c r="A76" s="41" t="s">
        <v>166</v>
      </c>
      <c r="B76" s="26" t="s">
        <v>31</v>
      </c>
      <c r="C76" s="25">
        <v>1754040006</v>
      </c>
      <c r="D76" s="27" t="s">
        <v>644</v>
      </c>
      <c r="E76" s="27" t="s">
        <v>28</v>
      </c>
      <c r="F76" s="46">
        <v>81299</v>
      </c>
      <c r="G76" s="41" t="s">
        <v>195</v>
      </c>
      <c r="H76" s="41" t="s">
        <v>22</v>
      </c>
      <c r="I76" s="42">
        <v>2.75</v>
      </c>
      <c r="J76" s="48">
        <v>90</v>
      </c>
      <c r="K76" s="46" t="s">
        <v>49</v>
      </c>
      <c r="L76" s="45">
        <v>6480000</v>
      </c>
      <c r="M76" s="44">
        <f t="shared" si="3"/>
        <v>0.5</v>
      </c>
      <c r="N76" s="45">
        <f t="shared" si="4"/>
        <v>3240000</v>
      </c>
      <c r="O76" s="97"/>
      <c r="P76" s="95"/>
      <c r="Q76" s="96"/>
    </row>
    <row r="77" spans="1:17" s="99" customFormat="1" ht="19.5" customHeight="1">
      <c r="A77" s="41" t="s">
        <v>167</v>
      </c>
      <c r="B77" s="26" t="s">
        <v>31</v>
      </c>
      <c r="C77" s="25">
        <v>1754040073</v>
      </c>
      <c r="D77" s="27" t="s">
        <v>645</v>
      </c>
      <c r="E77" s="27" t="s">
        <v>646</v>
      </c>
      <c r="F77" s="46">
        <v>280899</v>
      </c>
      <c r="G77" s="41" t="s">
        <v>195</v>
      </c>
      <c r="H77" s="41" t="s">
        <v>22</v>
      </c>
      <c r="I77" s="42">
        <v>2.75</v>
      </c>
      <c r="J77" s="48">
        <v>90</v>
      </c>
      <c r="K77" s="46" t="s">
        <v>49</v>
      </c>
      <c r="L77" s="45">
        <v>6480000</v>
      </c>
      <c r="M77" s="44">
        <f t="shared" si="3"/>
        <v>0.5</v>
      </c>
      <c r="N77" s="45">
        <f t="shared" si="4"/>
        <v>3240000</v>
      </c>
      <c r="O77" s="97"/>
      <c r="P77" s="95"/>
      <c r="Q77" s="96"/>
    </row>
    <row r="78" spans="1:17" s="99" customFormat="1" ht="19.5" customHeight="1">
      <c r="A78" s="41" t="s">
        <v>171</v>
      </c>
      <c r="B78" s="26" t="s">
        <v>31</v>
      </c>
      <c r="C78" s="25">
        <v>1754040103</v>
      </c>
      <c r="D78" s="27" t="s">
        <v>463</v>
      </c>
      <c r="E78" s="27" t="s">
        <v>217</v>
      </c>
      <c r="F78" s="46">
        <v>261099</v>
      </c>
      <c r="G78" s="41" t="s">
        <v>195</v>
      </c>
      <c r="H78" s="41" t="s">
        <v>22</v>
      </c>
      <c r="I78" s="42">
        <v>2.75</v>
      </c>
      <c r="J78" s="48">
        <v>90</v>
      </c>
      <c r="K78" s="46" t="s">
        <v>49</v>
      </c>
      <c r="L78" s="45">
        <v>6480000</v>
      </c>
      <c r="M78" s="44">
        <f t="shared" si="3"/>
        <v>0.5</v>
      </c>
      <c r="N78" s="45">
        <f t="shared" si="4"/>
        <v>3240000</v>
      </c>
      <c r="O78" s="97"/>
      <c r="P78" s="95"/>
      <c r="Q78" s="96"/>
    </row>
    <row r="79" spans="1:17" s="99" customFormat="1" ht="19.5" customHeight="1">
      <c r="A79" s="41" t="s">
        <v>173</v>
      </c>
      <c r="B79" s="26" t="s">
        <v>31</v>
      </c>
      <c r="C79" s="25">
        <v>1754040128</v>
      </c>
      <c r="D79" s="27" t="s">
        <v>647</v>
      </c>
      <c r="E79" s="27" t="s">
        <v>648</v>
      </c>
      <c r="F79" s="46">
        <v>280599</v>
      </c>
      <c r="G79" s="41" t="s">
        <v>195</v>
      </c>
      <c r="H79" s="41" t="s">
        <v>22</v>
      </c>
      <c r="I79" s="42">
        <v>2.75</v>
      </c>
      <c r="J79" s="48">
        <v>90</v>
      </c>
      <c r="K79" s="46" t="s">
        <v>49</v>
      </c>
      <c r="L79" s="45">
        <v>6480000</v>
      </c>
      <c r="M79" s="44">
        <f t="shared" si="3"/>
        <v>0.5</v>
      </c>
      <c r="N79" s="45">
        <f t="shared" si="4"/>
        <v>3240000</v>
      </c>
      <c r="O79" s="97"/>
      <c r="P79" s="95"/>
      <c r="Q79" s="96"/>
    </row>
    <row r="80" spans="1:17" s="99" customFormat="1" ht="19.5" customHeight="1">
      <c r="A80" s="41" t="s">
        <v>175</v>
      </c>
      <c r="B80" s="26" t="s">
        <v>31</v>
      </c>
      <c r="C80" s="25">
        <v>1754040187</v>
      </c>
      <c r="D80" s="27" t="s">
        <v>471</v>
      </c>
      <c r="E80" s="27" t="s">
        <v>121</v>
      </c>
      <c r="F80" s="46">
        <v>210899</v>
      </c>
      <c r="G80" s="41" t="s">
        <v>195</v>
      </c>
      <c r="H80" s="41" t="s">
        <v>22</v>
      </c>
      <c r="I80" s="42">
        <v>2.75</v>
      </c>
      <c r="J80" s="48">
        <v>90</v>
      </c>
      <c r="K80" s="46" t="s">
        <v>49</v>
      </c>
      <c r="L80" s="45">
        <v>6480000</v>
      </c>
      <c r="M80" s="44">
        <f t="shared" si="3"/>
        <v>0.5</v>
      </c>
      <c r="N80" s="45">
        <f t="shared" si="4"/>
        <v>3240000</v>
      </c>
      <c r="O80" s="97"/>
      <c r="P80" s="95"/>
      <c r="Q80" s="96"/>
    </row>
    <row r="81" spans="1:17" s="99" customFormat="1" ht="19.5" customHeight="1">
      <c r="A81" s="41" t="s">
        <v>180</v>
      </c>
      <c r="B81" s="26" t="s">
        <v>31</v>
      </c>
      <c r="C81" s="25">
        <v>1754040194</v>
      </c>
      <c r="D81" s="27" t="s">
        <v>649</v>
      </c>
      <c r="E81" s="27" t="s">
        <v>121</v>
      </c>
      <c r="F81" s="46">
        <v>220899</v>
      </c>
      <c r="G81" s="41" t="s">
        <v>195</v>
      </c>
      <c r="H81" s="41" t="s">
        <v>22</v>
      </c>
      <c r="I81" s="42">
        <v>2.75</v>
      </c>
      <c r="J81" s="48">
        <v>90</v>
      </c>
      <c r="K81" s="46" t="s">
        <v>49</v>
      </c>
      <c r="L81" s="45">
        <v>6480000</v>
      </c>
      <c r="M81" s="44">
        <f t="shared" si="3"/>
        <v>0.5</v>
      </c>
      <c r="N81" s="45">
        <f t="shared" si="4"/>
        <v>3240000</v>
      </c>
      <c r="O81" s="97"/>
      <c r="P81" s="95"/>
      <c r="Q81" s="96"/>
    </row>
    <row r="82" spans="1:17" s="99" customFormat="1" ht="19.5" customHeight="1">
      <c r="A82" s="41"/>
      <c r="B82" s="24">
        <v>2018</v>
      </c>
      <c r="C82" s="25"/>
      <c r="D82" s="27"/>
      <c r="E82" s="27"/>
      <c r="F82" s="46"/>
      <c r="G82" s="41"/>
      <c r="H82" s="41"/>
      <c r="I82" s="42"/>
      <c r="J82" s="48"/>
      <c r="K82" s="46"/>
      <c r="L82" s="45"/>
      <c r="M82" s="44"/>
      <c r="N82" s="45"/>
      <c r="O82" s="97"/>
      <c r="P82" s="95"/>
      <c r="Q82" s="96"/>
    </row>
    <row r="83" spans="1:17" s="99" customFormat="1" ht="19.5" customHeight="1">
      <c r="A83" s="41">
        <v>71</v>
      </c>
      <c r="B83" s="26" t="s">
        <v>21</v>
      </c>
      <c r="C83" s="25">
        <v>1854100055</v>
      </c>
      <c r="D83" s="27" t="s">
        <v>521</v>
      </c>
      <c r="E83" s="27" t="s">
        <v>92</v>
      </c>
      <c r="F83" s="46">
        <v>190900</v>
      </c>
      <c r="G83" s="41">
        <v>2018</v>
      </c>
      <c r="H83" s="41" t="s">
        <v>22</v>
      </c>
      <c r="I83" s="42">
        <v>3.77</v>
      </c>
      <c r="J83" s="48">
        <v>90</v>
      </c>
      <c r="K83" s="46" t="s">
        <v>26</v>
      </c>
      <c r="L83" s="45">
        <v>6940000</v>
      </c>
      <c r="M83" s="44">
        <f t="shared" si="3"/>
        <v>1</v>
      </c>
      <c r="N83" s="45">
        <f t="shared" si="4"/>
        <v>6940000</v>
      </c>
      <c r="O83" s="97"/>
      <c r="P83" s="95"/>
      <c r="Q83" s="96"/>
    </row>
    <row r="84" spans="1:17" s="99" customFormat="1" ht="19.5" customHeight="1">
      <c r="A84" s="41">
        <v>72</v>
      </c>
      <c r="B84" s="26" t="s">
        <v>21</v>
      </c>
      <c r="C84" s="25">
        <v>1854100038</v>
      </c>
      <c r="D84" s="27" t="s">
        <v>83</v>
      </c>
      <c r="E84" s="27" t="s">
        <v>59</v>
      </c>
      <c r="F84" s="46">
        <v>301000</v>
      </c>
      <c r="G84" s="41">
        <v>2018</v>
      </c>
      <c r="H84" s="41" t="s">
        <v>22</v>
      </c>
      <c r="I84" s="42">
        <v>3.58</v>
      </c>
      <c r="J84" s="48">
        <v>100</v>
      </c>
      <c r="K84" s="46" t="s">
        <v>24</v>
      </c>
      <c r="L84" s="45">
        <v>6940000</v>
      </c>
      <c r="M84" s="44">
        <f t="shared" si="3"/>
        <v>0.7</v>
      </c>
      <c r="N84" s="45">
        <f t="shared" si="4"/>
        <v>4858000</v>
      </c>
      <c r="O84" s="97"/>
      <c r="P84" s="95"/>
      <c r="Q84" s="96"/>
    </row>
    <row r="85" spans="1:17" s="99" customFormat="1" ht="19.5" customHeight="1">
      <c r="A85" s="41">
        <v>73</v>
      </c>
      <c r="B85" s="26" t="s">
        <v>21</v>
      </c>
      <c r="C85" s="25">
        <v>1854100028</v>
      </c>
      <c r="D85" s="27" t="s">
        <v>228</v>
      </c>
      <c r="E85" s="27" t="s">
        <v>174</v>
      </c>
      <c r="F85" s="46">
        <v>60400</v>
      </c>
      <c r="G85" s="41">
        <v>2018</v>
      </c>
      <c r="H85" s="41" t="s">
        <v>22</v>
      </c>
      <c r="I85" s="42">
        <v>3.46</v>
      </c>
      <c r="J85" s="48">
        <v>90</v>
      </c>
      <c r="K85" s="46" t="s">
        <v>24</v>
      </c>
      <c r="L85" s="45">
        <v>6940000</v>
      </c>
      <c r="M85" s="44">
        <f t="shared" si="3"/>
        <v>0.7</v>
      </c>
      <c r="N85" s="45">
        <f t="shared" si="4"/>
        <v>4858000</v>
      </c>
      <c r="O85" s="97"/>
      <c r="P85" s="95"/>
      <c r="Q85" s="96"/>
    </row>
    <row r="86" spans="1:17" s="99" customFormat="1" ht="19.5" customHeight="1">
      <c r="A86" s="41">
        <v>74</v>
      </c>
      <c r="B86" s="26" t="s">
        <v>21</v>
      </c>
      <c r="C86" s="25">
        <v>1854100009</v>
      </c>
      <c r="D86" s="27" t="s">
        <v>519</v>
      </c>
      <c r="E86" s="27" t="s">
        <v>520</v>
      </c>
      <c r="F86" s="46">
        <v>290600</v>
      </c>
      <c r="G86" s="41">
        <v>2018</v>
      </c>
      <c r="H86" s="41" t="s">
        <v>22</v>
      </c>
      <c r="I86" s="42">
        <v>3.42</v>
      </c>
      <c r="J86" s="48">
        <v>90</v>
      </c>
      <c r="K86" s="46" t="s">
        <v>24</v>
      </c>
      <c r="L86" s="45">
        <v>6940000</v>
      </c>
      <c r="M86" s="44">
        <f t="shared" si="3"/>
        <v>0.7</v>
      </c>
      <c r="N86" s="45">
        <f t="shared" si="4"/>
        <v>4858000</v>
      </c>
      <c r="O86" s="97"/>
      <c r="P86" s="95"/>
      <c r="Q86" s="96"/>
    </row>
    <row r="87" spans="1:17" s="99" customFormat="1" ht="19.5" customHeight="1">
      <c r="A87" s="41">
        <v>75</v>
      </c>
      <c r="B87" s="26" t="s">
        <v>21</v>
      </c>
      <c r="C87" s="25">
        <v>1854100047</v>
      </c>
      <c r="D87" s="27" t="s">
        <v>580</v>
      </c>
      <c r="E87" s="27" t="s">
        <v>75</v>
      </c>
      <c r="F87" s="46">
        <v>120700</v>
      </c>
      <c r="G87" s="41">
        <v>2018</v>
      </c>
      <c r="H87" s="41" t="s">
        <v>22</v>
      </c>
      <c r="I87" s="42">
        <v>3.38</v>
      </c>
      <c r="J87" s="48">
        <v>76</v>
      </c>
      <c r="K87" s="46" t="s">
        <v>49</v>
      </c>
      <c r="L87" s="45">
        <v>6940000</v>
      </c>
      <c r="M87" s="44">
        <f t="shared" si="3"/>
        <v>0.5</v>
      </c>
      <c r="N87" s="45">
        <f t="shared" si="4"/>
        <v>3470000</v>
      </c>
      <c r="O87" s="97"/>
      <c r="P87" s="95"/>
      <c r="Q87" s="96"/>
    </row>
    <row r="88" spans="1:17" s="99" customFormat="1" ht="19.5" customHeight="1">
      <c r="A88" s="41">
        <v>76</v>
      </c>
      <c r="B88" s="26" t="s">
        <v>21</v>
      </c>
      <c r="C88" s="25">
        <v>1854100073</v>
      </c>
      <c r="D88" s="27" t="s">
        <v>581</v>
      </c>
      <c r="E88" s="27" t="s">
        <v>582</v>
      </c>
      <c r="F88" s="46">
        <v>171200</v>
      </c>
      <c r="G88" s="41">
        <v>2018</v>
      </c>
      <c r="H88" s="41" t="s">
        <v>22</v>
      </c>
      <c r="I88" s="42">
        <v>3.31</v>
      </c>
      <c r="J88" s="48">
        <v>90</v>
      </c>
      <c r="K88" s="46" t="s">
        <v>24</v>
      </c>
      <c r="L88" s="45">
        <v>6940000</v>
      </c>
      <c r="M88" s="44">
        <f t="shared" si="3"/>
        <v>0.7</v>
      </c>
      <c r="N88" s="45">
        <f t="shared" si="4"/>
        <v>4858000</v>
      </c>
      <c r="O88" s="97"/>
      <c r="P88" s="95"/>
      <c r="Q88" s="96"/>
    </row>
    <row r="89" spans="1:17" s="99" customFormat="1" ht="19.5" customHeight="1">
      <c r="A89" s="41">
        <v>77</v>
      </c>
      <c r="B89" s="26" t="s">
        <v>21</v>
      </c>
      <c r="C89" s="25">
        <v>1854100022</v>
      </c>
      <c r="D89" s="27" t="s">
        <v>518</v>
      </c>
      <c r="E89" s="27" t="s">
        <v>365</v>
      </c>
      <c r="F89" s="46">
        <v>300400</v>
      </c>
      <c r="G89" s="41">
        <v>2018</v>
      </c>
      <c r="H89" s="41" t="s">
        <v>22</v>
      </c>
      <c r="I89" s="42">
        <v>3.23</v>
      </c>
      <c r="J89" s="48">
        <v>90</v>
      </c>
      <c r="K89" s="46" t="s">
        <v>24</v>
      </c>
      <c r="L89" s="45">
        <v>6940000</v>
      </c>
      <c r="M89" s="44">
        <f t="shared" si="3"/>
        <v>0.7</v>
      </c>
      <c r="N89" s="45">
        <f t="shared" si="4"/>
        <v>4858000</v>
      </c>
      <c r="O89" s="97"/>
      <c r="P89" s="95"/>
      <c r="Q89" s="96"/>
    </row>
    <row r="90" spans="1:17" s="99" customFormat="1" ht="19.5" customHeight="1">
      <c r="A90" s="41">
        <v>78</v>
      </c>
      <c r="B90" s="26" t="s">
        <v>21</v>
      </c>
      <c r="C90" s="25">
        <v>1854100077</v>
      </c>
      <c r="D90" s="27" t="s">
        <v>524</v>
      </c>
      <c r="E90" s="27" t="s">
        <v>525</v>
      </c>
      <c r="F90" s="46">
        <v>240800</v>
      </c>
      <c r="G90" s="41">
        <v>2018</v>
      </c>
      <c r="H90" s="41" t="s">
        <v>22</v>
      </c>
      <c r="I90" s="42">
        <v>3.23</v>
      </c>
      <c r="J90" s="48">
        <v>99</v>
      </c>
      <c r="K90" s="46" t="s">
        <v>24</v>
      </c>
      <c r="L90" s="45">
        <v>6940000</v>
      </c>
      <c r="M90" s="44">
        <f t="shared" si="3"/>
        <v>0.7</v>
      </c>
      <c r="N90" s="45">
        <f t="shared" si="4"/>
        <v>4858000</v>
      </c>
      <c r="O90" s="97"/>
      <c r="P90" s="95"/>
      <c r="Q90" s="96"/>
    </row>
    <row r="91" spans="1:17" s="99" customFormat="1" ht="19.5" customHeight="1">
      <c r="A91" s="41">
        <v>79</v>
      </c>
      <c r="B91" s="26" t="s">
        <v>21</v>
      </c>
      <c r="C91" s="25">
        <v>1854100074</v>
      </c>
      <c r="D91" s="27" t="s">
        <v>526</v>
      </c>
      <c r="E91" s="27" t="s">
        <v>527</v>
      </c>
      <c r="F91" s="46">
        <v>60800</v>
      </c>
      <c r="G91" s="41">
        <v>2018</v>
      </c>
      <c r="H91" s="41" t="s">
        <v>22</v>
      </c>
      <c r="I91" s="42">
        <v>3.19</v>
      </c>
      <c r="J91" s="48">
        <v>90</v>
      </c>
      <c r="K91" s="46" t="s">
        <v>49</v>
      </c>
      <c r="L91" s="45">
        <v>6940000</v>
      </c>
      <c r="M91" s="44">
        <f t="shared" si="3"/>
        <v>0.5</v>
      </c>
      <c r="N91" s="45">
        <f t="shared" si="4"/>
        <v>3470000</v>
      </c>
      <c r="O91" s="97"/>
      <c r="P91" s="95"/>
      <c r="Q91" s="96"/>
    </row>
    <row r="92" spans="1:17" s="99" customFormat="1" ht="19.5" customHeight="1">
      <c r="A92" s="41">
        <v>80</v>
      </c>
      <c r="B92" s="26" t="s">
        <v>21</v>
      </c>
      <c r="C92" s="25">
        <v>1854100057</v>
      </c>
      <c r="D92" s="27" t="s">
        <v>522</v>
      </c>
      <c r="E92" s="27" t="s">
        <v>523</v>
      </c>
      <c r="F92" s="46">
        <v>200300</v>
      </c>
      <c r="G92" s="41">
        <v>2018</v>
      </c>
      <c r="H92" s="41" t="s">
        <v>22</v>
      </c>
      <c r="I92" s="42">
        <v>3.04</v>
      </c>
      <c r="J92" s="48">
        <v>90</v>
      </c>
      <c r="K92" s="46" t="s">
        <v>49</v>
      </c>
      <c r="L92" s="45">
        <v>6940000</v>
      </c>
      <c r="M92" s="44">
        <f t="shared" si="3"/>
        <v>0.5</v>
      </c>
      <c r="N92" s="45">
        <f t="shared" si="4"/>
        <v>3470000</v>
      </c>
      <c r="O92" s="97"/>
      <c r="P92" s="95"/>
      <c r="Q92" s="96"/>
    </row>
    <row r="93" spans="1:17" s="99" customFormat="1" ht="19.5" customHeight="1">
      <c r="A93" s="41">
        <v>81</v>
      </c>
      <c r="B93" s="26" t="s">
        <v>21</v>
      </c>
      <c r="C93" s="25">
        <v>1854100094</v>
      </c>
      <c r="D93" s="27" t="s">
        <v>583</v>
      </c>
      <c r="E93" s="27" t="s">
        <v>41</v>
      </c>
      <c r="F93" s="46">
        <v>170900</v>
      </c>
      <c r="G93" s="41">
        <v>2018</v>
      </c>
      <c r="H93" s="41" t="s">
        <v>22</v>
      </c>
      <c r="I93" s="42">
        <v>3.04</v>
      </c>
      <c r="J93" s="48">
        <v>86</v>
      </c>
      <c r="K93" s="46" t="s">
        <v>49</v>
      </c>
      <c r="L93" s="45">
        <v>6940000</v>
      </c>
      <c r="M93" s="44">
        <f t="shared" si="3"/>
        <v>0.5</v>
      </c>
      <c r="N93" s="45">
        <f t="shared" si="4"/>
        <v>3470000</v>
      </c>
      <c r="O93" s="97"/>
      <c r="P93" s="95"/>
      <c r="Q93" s="96"/>
    </row>
    <row r="94" spans="1:17" s="99" customFormat="1" ht="19.5" customHeight="1">
      <c r="A94" s="41">
        <v>82</v>
      </c>
      <c r="B94" s="26" t="s">
        <v>21</v>
      </c>
      <c r="C94" s="25">
        <v>1854100031</v>
      </c>
      <c r="D94" s="27" t="s">
        <v>650</v>
      </c>
      <c r="E94" s="27" t="s">
        <v>651</v>
      </c>
      <c r="F94" s="46">
        <v>20500</v>
      </c>
      <c r="G94" s="41">
        <v>2018</v>
      </c>
      <c r="H94" s="41" t="s">
        <v>22</v>
      </c>
      <c r="I94" s="42">
        <v>2.92</v>
      </c>
      <c r="J94" s="48">
        <v>90</v>
      </c>
      <c r="K94" s="46" t="s">
        <v>49</v>
      </c>
      <c r="L94" s="45">
        <v>6940000</v>
      </c>
      <c r="M94" s="44">
        <f t="shared" si="3"/>
        <v>0.5</v>
      </c>
      <c r="N94" s="45">
        <f t="shared" si="4"/>
        <v>3470000</v>
      </c>
      <c r="O94" s="97"/>
      <c r="P94" s="95"/>
      <c r="Q94" s="96"/>
    </row>
    <row r="95" spans="1:17" s="99" customFormat="1" ht="19.5" customHeight="1">
      <c r="A95" s="41">
        <v>83</v>
      </c>
      <c r="B95" s="26" t="s">
        <v>21</v>
      </c>
      <c r="C95" s="25">
        <v>1854100070</v>
      </c>
      <c r="D95" s="27" t="s">
        <v>652</v>
      </c>
      <c r="E95" s="27" t="s">
        <v>188</v>
      </c>
      <c r="F95" s="46">
        <v>50300</v>
      </c>
      <c r="G95" s="41">
        <v>2018</v>
      </c>
      <c r="H95" s="41" t="s">
        <v>22</v>
      </c>
      <c r="I95" s="42">
        <v>2.92</v>
      </c>
      <c r="J95" s="48">
        <v>95</v>
      </c>
      <c r="K95" s="46" t="s">
        <v>49</v>
      </c>
      <c r="L95" s="45">
        <v>6940000</v>
      </c>
      <c r="M95" s="44">
        <f t="shared" si="3"/>
        <v>0.5</v>
      </c>
      <c r="N95" s="45">
        <f t="shared" si="4"/>
        <v>3470000</v>
      </c>
      <c r="O95" s="97"/>
      <c r="P95" s="95"/>
      <c r="Q95" s="96"/>
    </row>
    <row r="96" spans="1:17" s="99" customFormat="1" ht="19.5" customHeight="1">
      <c r="A96" s="41">
        <v>84</v>
      </c>
      <c r="B96" s="26" t="s">
        <v>21</v>
      </c>
      <c r="C96" s="25">
        <v>1854100056</v>
      </c>
      <c r="D96" s="27" t="s">
        <v>358</v>
      </c>
      <c r="E96" s="27" t="s">
        <v>92</v>
      </c>
      <c r="F96" s="46">
        <v>271100</v>
      </c>
      <c r="G96" s="41">
        <v>2018</v>
      </c>
      <c r="H96" s="41" t="s">
        <v>22</v>
      </c>
      <c r="I96" s="42">
        <v>2.88</v>
      </c>
      <c r="J96" s="48">
        <v>85</v>
      </c>
      <c r="K96" s="46" t="s">
        <v>49</v>
      </c>
      <c r="L96" s="45">
        <v>6940000</v>
      </c>
      <c r="M96" s="44">
        <f t="shared" si="3"/>
        <v>0.5</v>
      </c>
      <c r="N96" s="45">
        <f t="shared" si="4"/>
        <v>3470000</v>
      </c>
      <c r="O96" s="97"/>
      <c r="P96" s="95"/>
      <c r="Q96" s="96"/>
    </row>
    <row r="97" spans="1:17" s="99" customFormat="1" ht="19.5" customHeight="1">
      <c r="A97" s="41">
        <v>85</v>
      </c>
      <c r="B97" s="26" t="s">
        <v>21</v>
      </c>
      <c r="C97" s="25">
        <v>1854100006</v>
      </c>
      <c r="D97" s="27" t="s">
        <v>653</v>
      </c>
      <c r="E97" s="27" t="s">
        <v>28</v>
      </c>
      <c r="F97" s="46">
        <v>240500</v>
      </c>
      <c r="G97" s="41">
        <v>2018</v>
      </c>
      <c r="H97" s="41" t="s">
        <v>22</v>
      </c>
      <c r="I97" s="42">
        <v>2.85</v>
      </c>
      <c r="J97" s="48">
        <v>90</v>
      </c>
      <c r="K97" s="46" t="s">
        <v>49</v>
      </c>
      <c r="L97" s="45">
        <v>6940000</v>
      </c>
      <c r="M97" s="44">
        <f t="shared" si="3"/>
        <v>0.5</v>
      </c>
      <c r="N97" s="45">
        <f t="shared" si="4"/>
        <v>3470000</v>
      </c>
      <c r="O97" s="97"/>
      <c r="P97" s="95"/>
      <c r="Q97" s="96"/>
    </row>
    <row r="98" spans="1:17" s="99" customFormat="1" ht="19.5" customHeight="1">
      <c r="A98" s="41">
        <v>86</v>
      </c>
      <c r="B98" s="26" t="s">
        <v>21</v>
      </c>
      <c r="C98" s="25">
        <v>1854100021</v>
      </c>
      <c r="D98" s="27" t="s">
        <v>654</v>
      </c>
      <c r="E98" s="27" t="s">
        <v>277</v>
      </c>
      <c r="F98" s="46">
        <v>80500</v>
      </c>
      <c r="G98" s="41">
        <v>2018</v>
      </c>
      <c r="H98" s="41" t="s">
        <v>22</v>
      </c>
      <c r="I98" s="42">
        <v>2.81</v>
      </c>
      <c r="J98" s="48">
        <v>95</v>
      </c>
      <c r="K98" s="46" t="s">
        <v>49</v>
      </c>
      <c r="L98" s="45">
        <v>6940000</v>
      </c>
      <c r="M98" s="44">
        <f t="shared" si="3"/>
        <v>0.5</v>
      </c>
      <c r="N98" s="45">
        <f t="shared" si="4"/>
        <v>3470000</v>
      </c>
      <c r="O98" s="97"/>
      <c r="P98" s="95"/>
      <c r="Q98" s="96"/>
    </row>
    <row r="99" spans="1:17" s="99" customFormat="1" ht="19.5" customHeight="1">
      <c r="A99" s="41">
        <v>87</v>
      </c>
      <c r="B99" s="26" t="s">
        <v>21</v>
      </c>
      <c r="C99" s="25">
        <v>1854100053</v>
      </c>
      <c r="D99" s="27" t="s">
        <v>655</v>
      </c>
      <c r="E99" s="27" t="s">
        <v>92</v>
      </c>
      <c r="F99" s="46">
        <v>40100</v>
      </c>
      <c r="G99" s="41">
        <v>2018</v>
      </c>
      <c r="H99" s="41" t="s">
        <v>22</v>
      </c>
      <c r="I99" s="42">
        <v>2.81</v>
      </c>
      <c r="J99" s="48">
        <v>95</v>
      </c>
      <c r="K99" s="46" t="s">
        <v>49</v>
      </c>
      <c r="L99" s="45">
        <v>6940000</v>
      </c>
      <c r="M99" s="44">
        <f t="shared" si="3"/>
        <v>0.5</v>
      </c>
      <c r="N99" s="45">
        <f t="shared" si="4"/>
        <v>3470000</v>
      </c>
      <c r="O99" s="97"/>
      <c r="P99" s="95"/>
      <c r="Q99" s="96"/>
    </row>
    <row r="100" spans="1:17" s="99" customFormat="1" ht="19.5" customHeight="1">
      <c r="A100" s="41">
        <v>88</v>
      </c>
      <c r="B100" s="26" t="s">
        <v>21</v>
      </c>
      <c r="C100" s="25">
        <v>1854100060</v>
      </c>
      <c r="D100" s="27" t="s">
        <v>656</v>
      </c>
      <c r="E100" s="27" t="s">
        <v>657</v>
      </c>
      <c r="F100" s="46">
        <v>10700</v>
      </c>
      <c r="G100" s="41">
        <v>2018</v>
      </c>
      <c r="H100" s="41" t="s">
        <v>22</v>
      </c>
      <c r="I100" s="42">
        <v>2.81</v>
      </c>
      <c r="J100" s="48">
        <v>97</v>
      </c>
      <c r="K100" s="46" t="s">
        <v>49</v>
      </c>
      <c r="L100" s="45">
        <v>6940000</v>
      </c>
      <c r="M100" s="44">
        <f t="shared" si="3"/>
        <v>0.5</v>
      </c>
      <c r="N100" s="45">
        <f t="shared" si="4"/>
        <v>3470000</v>
      </c>
      <c r="O100" s="97"/>
      <c r="P100" s="95"/>
      <c r="Q100" s="96"/>
    </row>
    <row r="101" spans="1:17" s="99" customFormat="1" ht="19.5" customHeight="1">
      <c r="A101" s="41">
        <v>89</v>
      </c>
      <c r="B101" s="26" t="s">
        <v>31</v>
      </c>
      <c r="C101" s="25">
        <v>1854040390</v>
      </c>
      <c r="D101" s="27" t="s">
        <v>534</v>
      </c>
      <c r="E101" s="27" t="s">
        <v>535</v>
      </c>
      <c r="F101" s="46">
        <v>31100</v>
      </c>
      <c r="G101" s="41">
        <v>2018</v>
      </c>
      <c r="H101" s="41" t="s">
        <v>22</v>
      </c>
      <c r="I101" s="42">
        <v>4</v>
      </c>
      <c r="J101" s="48">
        <v>90</v>
      </c>
      <c r="K101" s="46" t="s">
        <v>26</v>
      </c>
      <c r="L101" s="45">
        <v>6940000</v>
      </c>
      <c r="M101" s="44">
        <f aca="true" t="shared" si="5" ref="M101:M130">IF(K101="Xuất sắc",1,IF(K101="Giỏi",0.7,0.5))</f>
        <v>1</v>
      </c>
      <c r="N101" s="45">
        <f aca="true" t="shared" si="6" ref="N101:N130">IF(K101="Xuất sắc",L101,IF(K101="Giỏi",L101*0.7,L101*0.5))</f>
        <v>6940000</v>
      </c>
      <c r="O101" s="97"/>
      <c r="P101" s="95"/>
      <c r="Q101" s="96"/>
    </row>
    <row r="102" spans="1:17" s="99" customFormat="1" ht="19.5" customHeight="1">
      <c r="A102" s="41">
        <v>90</v>
      </c>
      <c r="B102" s="26" t="s">
        <v>31</v>
      </c>
      <c r="C102" s="25">
        <v>1854040316</v>
      </c>
      <c r="D102" s="27" t="s">
        <v>235</v>
      </c>
      <c r="E102" s="27" t="s">
        <v>528</v>
      </c>
      <c r="F102" s="46">
        <v>50400</v>
      </c>
      <c r="G102" s="41">
        <v>2018</v>
      </c>
      <c r="H102" s="41" t="s">
        <v>22</v>
      </c>
      <c r="I102" s="42">
        <v>3.88</v>
      </c>
      <c r="J102" s="48">
        <v>90</v>
      </c>
      <c r="K102" s="46" t="s">
        <v>26</v>
      </c>
      <c r="L102" s="45">
        <v>6940000</v>
      </c>
      <c r="M102" s="44">
        <f t="shared" si="5"/>
        <v>1</v>
      </c>
      <c r="N102" s="45">
        <f t="shared" si="6"/>
        <v>6940000</v>
      </c>
      <c r="O102" s="97"/>
      <c r="P102" s="95"/>
      <c r="Q102" s="96"/>
    </row>
    <row r="103" spans="1:17" s="99" customFormat="1" ht="19.5" customHeight="1">
      <c r="A103" s="41">
        <v>91</v>
      </c>
      <c r="B103" s="26" t="s">
        <v>31</v>
      </c>
      <c r="C103" s="25">
        <v>1854040235</v>
      </c>
      <c r="D103" s="27" t="s">
        <v>529</v>
      </c>
      <c r="E103" s="27" t="s">
        <v>130</v>
      </c>
      <c r="F103" s="46">
        <v>171000</v>
      </c>
      <c r="G103" s="41">
        <v>2018</v>
      </c>
      <c r="H103" s="41" t="s">
        <v>22</v>
      </c>
      <c r="I103" s="42">
        <v>3.65</v>
      </c>
      <c r="J103" s="48">
        <v>90</v>
      </c>
      <c r="K103" s="46" t="s">
        <v>26</v>
      </c>
      <c r="L103" s="45">
        <v>6940000</v>
      </c>
      <c r="M103" s="44">
        <f t="shared" si="5"/>
        <v>1</v>
      </c>
      <c r="N103" s="45">
        <f t="shared" si="6"/>
        <v>6940000</v>
      </c>
      <c r="O103" s="97"/>
      <c r="P103" s="95"/>
      <c r="Q103" s="96"/>
    </row>
    <row r="104" spans="1:17" s="99" customFormat="1" ht="19.5" customHeight="1">
      <c r="A104" s="41">
        <v>92</v>
      </c>
      <c r="B104" s="26" t="s">
        <v>31</v>
      </c>
      <c r="C104" s="25">
        <v>1854040276</v>
      </c>
      <c r="D104" s="27" t="s">
        <v>531</v>
      </c>
      <c r="E104" s="27" t="s">
        <v>532</v>
      </c>
      <c r="F104" s="46">
        <v>91200</v>
      </c>
      <c r="G104" s="41">
        <v>2018</v>
      </c>
      <c r="H104" s="41" t="s">
        <v>22</v>
      </c>
      <c r="I104" s="42">
        <v>3.65</v>
      </c>
      <c r="J104" s="48">
        <v>90</v>
      </c>
      <c r="K104" s="46" t="s">
        <v>26</v>
      </c>
      <c r="L104" s="45">
        <v>6940000</v>
      </c>
      <c r="M104" s="44">
        <f t="shared" si="5"/>
        <v>1</v>
      </c>
      <c r="N104" s="45">
        <f t="shared" si="6"/>
        <v>6940000</v>
      </c>
      <c r="O104" s="97"/>
      <c r="P104" s="95"/>
      <c r="Q104" s="96"/>
    </row>
    <row r="105" spans="1:17" s="99" customFormat="1" ht="19.5" customHeight="1">
      <c r="A105" s="41">
        <v>93</v>
      </c>
      <c r="B105" s="26" t="s">
        <v>31</v>
      </c>
      <c r="C105" s="25">
        <v>1854040288</v>
      </c>
      <c r="D105" s="27" t="s">
        <v>539</v>
      </c>
      <c r="E105" s="27" t="s">
        <v>121</v>
      </c>
      <c r="F105" s="46">
        <v>230800</v>
      </c>
      <c r="G105" s="41">
        <v>2018</v>
      </c>
      <c r="H105" s="41" t="s">
        <v>22</v>
      </c>
      <c r="I105" s="42">
        <v>3.65</v>
      </c>
      <c r="J105" s="48">
        <v>90</v>
      </c>
      <c r="K105" s="46" t="s">
        <v>26</v>
      </c>
      <c r="L105" s="45">
        <v>6940000</v>
      </c>
      <c r="M105" s="44">
        <f t="shared" si="5"/>
        <v>1</v>
      </c>
      <c r="N105" s="45">
        <f t="shared" si="6"/>
        <v>6940000</v>
      </c>
      <c r="O105" s="97"/>
      <c r="P105" s="95"/>
      <c r="Q105" s="96"/>
    </row>
    <row r="106" spans="1:17" s="99" customFormat="1" ht="19.5" customHeight="1">
      <c r="A106" s="41">
        <v>94</v>
      </c>
      <c r="B106" s="26" t="s">
        <v>31</v>
      </c>
      <c r="C106" s="25">
        <v>1854040328</v>
      </c>
      <c r="D106" s="27" t="s">
        <v>533</v>
      </c>
      <c r="E106" s="27" t="s">
        <v>242</v>
      </c>
      <c r="F106" s="46">
        <v>150500</v>
      </c>
      <c r="G106" s="41">
        <v>2018</v>
      </c>
      <c r="H106" s="41" t="s">
        <v>22</v>
      </c>
      <c r="I106" s="42">
        <v>3.65</v>
      </c>
      <c r="J106" s="48">
        <v>100</v>
      </c>
      <c r="K106" s="46" t="s">
        <v>26</v>
      </c>
      <c r="L106" s="45">
        <v>6940000</v>
      </c>
      <c r="M106" s="44">
        <f t="shared" si="5"/>
        <v>1</v>
      </c>
      <c r="N106" s="45">
        <f t="shared" si="6"/>
        <v>6940000</v>
      </c>
      <c r="O106" s="97"/>
      <c r="P106" s="95"/>
      <c r="Q106" s="96"/>
    </row>
    <row r="107" spans="1:17" s="99" customFormat="1" ht="19.5" customHeight="1">
      <c r="A107" s="41">
        <v>95</v>
      </c>
      <c r="B107" s="26" t="s">
        <v>31</v>
      </c>
      <c r="C107" s="25">
        <v>1854040340</v>
      </c>
      <c r="D107" s="27" t="s">
        <v>545</v>
      </c>
      <c r="E107" s="27" t="s">
        <v>84</v>
      </c>
      <c r="F107" s="46">
        <v>100300</v>
      </c>
      <c r="G107" s="41">
        <v>2018</v>
      </c>
      <c r="H107" s="41" t="s">
        <v>22</v>
      </c>
      <c r="I107" s="42">
        <v>3.62</v>
      </c>
      <c r="J107" s="48">
        <v>90</v>
      </c>
      <c r="K107" s="46" t="s">
        <v>26</v>
      </c>
      <c r="L107" s="45">
        <v>6940000</v>
      </c>
      <c r="M107" s="44">
        <f t="shared" si="5"/>
        <v>1</v>
      </c>
      <c r="N107" s="45">
        <f t="shared" si="6"/>
        <v>6940000</v>
      </c>
      <c r="O107" s="97"/>
      <c r="P107" s="95"/>
      <c r="Q107" s="96"/>
    </row>
    <row r="108" spans="1:17" s="99" customFormat="1" ht="19.5" customHeight="1">
      <c r="A108" s="41">
        <v>96</v>
      </c>
      <c r="B108" s="26" t="s">
        <v>31</v>
      </c>
      <c r="C108" s="25">
        <v>1854040357</v>
      </c>
      <c r="D108" s="27" t="s">
        <v>540</v>
      </c>
      <c r="E108" s="27" t="s">
        <v>272</v>
      </c>
      <c r="F108" s="46">
        <v>280800</v>
      </c>
      <c r="G108" s="41">
        <v>2018</v>
      </c>
      <c r="H108" s="41" t="s">
        <v>22</v>
      </c>
      <c r="I108" s="42">
        <v>3.62</v>
      </c>
      <c r="J108" s="48">
        <v>85</v>
      </c>
      <c r="K108" s="46" t="s">
        <v>24</v>
      </c>
      <c r="L108" s="45">
        <v>6940000</v>
      </c>
      <c r="M108" s="44">
        <f t="shared" si="5"/>
        <v>0.7</v>
      </c>
      <c r="N108" s="45">
        <f t="shared" si="6"/>
        <v>4858000</v>
      </c>
      <c r="O108" s="97"/>
      <c r="P108" s="95"/>
      <c r="Q108" s="96"/>
    </row>
    <row r="109" spans="1:17" s="99" customFormat="1" ht="19.5" customHeight="1">
      <c r="A109" s="41">
        <v>97</v>
      </c>
      <c r="B109" s="26" t="s">
        <v>31</v>
      </c>
      <c r="C109" s="25">
        <v>1854040086</v>
      </c>
      <c r="D109" s="27" t="s">
        <v>57</v>
      </c>
      <c r="E109" s="27" t="s">
        <v>543</v>
      </c>
      <c r="F109" s="46">
        <v>101200</v>
      </c>
      <c r="G109" s="41">
        <v>2018</v>
      </c>
      <c r="H109" s="41" t="s">
        <v>22</v>
      </c>
      <c r="I109" s="42">
        <v>3.46</v>
      </c>
      <c r="J109" s="48">
        <v>90</v>
      </c>
      <c r="K109" s="46" t="s">
        <v>24</v>
      </c>
      <c r="L109" s="45">
        <v>6940000</v>
      </c>
      <c r="M109" s="44">
        <f t="shared" si="5"/>
        <v>0.7</v>
      </c>
      <c r="N109" s="45">
        <f t="shared" si="6"/>
        <v>4858000</v>
      </c>
      <c r="O109" s="97"/>
      <c r="P109" s="95"/>
      <c r="Q109" s="96"/>
    </row>
    <row r="110" spans="1:17" s="99" customFormat="1" ht="19.5" customHeight="1">
      <c r="A110" s="41">
        <v>98</v>
      </c>
      <c r="B110" s="26" t="s">
        <v>31</v>
      </c>
      <c r="C110" s="25">
        <v>1854040138</v>
      </c>
      <c r="D110" s="27" t="s">
        <v>576</v>
      </c>
      <c r="E110" s="27" t="s">
        <v>584</v>
      </c>
      <c r="F110" s="46">
        <v>250200</v>
      </c>
      <c r="G110" s="41">
        <v>2018</v>
      </c>
      <c r="H110" s="41" t="s">
        <v>22</v>
      </c>
      <c r="I110" s="42">
        <v>3.46</v>
      </c>
      <c r="J110" s="48">
        <v>95</v>
      </c>
      <c r="K110" s="46" t="s">
        <v>24</v>
      </c>
      <c r="L110" s="45">
        <v>6940000</v>
      </c>
      <c r="M110" s="44">
        <f t="shared" si="5"/>
        <v>0.7</v>
      </c>
      <c r="N110" s="45">
        <f t="shared" si="6"/>
        <v>4858000</v>
      </c>
      <c r="O110" s="97"/>
      <c r="P110" s="95"/>
      <c r="Q110" s="96"/>
    </row>
    <row r="111" spans="1:17" s="99" customFormat="1" ht="19.5" customHeight="1">
      <c r="A111" s="41">
        <v>99</v>
      </c>
      <c r="B111" s="26" t="s">
        <v>31</v>
      </c>
      <c r="C111" s="25">
        <v>1854040269</v>
      </c>
      <c r="D111" s="27" t="s">
        <v>544</v>
      </c>
      <c r="E111" s="27" t="s">
        <v>188</v>
      </c>
      <c r="F111" s="46">
        <v>90900</v>
      </c>
      <c r="G111" s="41">
        <v>2018</v>
      </c>
      <c r="H111" s="41" t="s">
        <v>22</v>
      </c>
      <c r="I111" s="42">
        <v>3.46</v>
      </c>
      <c r="J111" s="48">
        <v>90</v>
      </c>
      <c r="K111" s="46" t="s">
        <v>24</v>
      </c>
      <c r="L111" s="45">
        <v>6940000</v>
      </c>
      <c r="M111" s="44">
        <f t="shared" si="5"/>
        <v>0.7</v>
      </c>
      <c r="N111" s="45">
        <f t="shared" si="6"/>
        <v>4858000</v>
      </c>
      <c r="O111" s="97"/>
      <c r="P111" s="95"/>
      <c r="Q111" s="96"/>
    </row>
    <row r="112" spans="1:17" s="99" customFormat="1" ht="19.5" customHeight="1">
      <c r="A112" s="41">
        <v>100</v>
      </c>
      <c r="B112" s="26" t="s">
        <v>31</v>
      </c>
      <c r="C112" s="25">
        <v>1854040055</v>
      </c>
      <c r="D112" s="27" t="s">
        <v>541</v>
      </c>
      <c r="E112" s="27" t="s">
        <v>542</v>
      </c>
      <c r="F112" s="46">
        <v>220400</v>
      </c>
      <c r="G112" s="41">
        <v>2018</v>
      </c>
      <c r="H112" s="41" t="s">
        <v>22</v>
      </c>
      <c r="I112" s="42">
        <v>3.38</v>
      </c>
      <c r="J112" s="48">
        <v>85</v>
      </c>
      <c r="K112" s="46" t="s">
        <v>24</v>
      </c>
      <c r="L112" s="45">
        <v>6940000</v>
      </c>
      <c r="M112" s="44">
        <f t="shared" si="5"/>
        <v>0.7</v>
      </c>
      <c r="N112" s="45">
        <f t="shared" si="6"/>
        <v>4858000</v>
      </c>
      <c r="O112" s="97"/>
      <c r="P112" s="95"/>
      <c r="Q112" s="96"/>
    </row>
    <row r="113" spans="1:17" s="99" customFormat="1" ht="19.5" customHeight="1">
      <c r="A113" s="41">
        <v>101</v>
      </c>
      <c r="B113" s="26" t="s">
        <v>31</v>
      </c>
      <c r="C113" s="25">
        <v>1854040277</v>
      </c>
      <c r="D113" s="27" t="s">
        <v>585</v>
      </c>
      <c r="E113" s="27" t="s">
        <v>532</v>
      </c>
      <c r="F113" s="46">
        <v>100800</v>
      </c>
      <c r="G113" s="41">
        <v>2018</v>
      </c>
      <c r="H113" s="41" t="s">
        <v>22</v>
      </c>
      <c r="I113" s="42">
        <v>3.38</v>
      </c>
      <c r="J113" s="48">
        <v>85</v>
      </c>
      <c r="K113" s="46" t="s">
        <v>24</v>
      </c>
      <c r="L113" s="45">
        <v>6940000</v>
      </c>
      <c r="M113" s="44">
        <f t="shared" si="5"/>
        <v>0.7</v>
      </c>
      <c r="N113" s="45">
        <f t="shared" si="6"/>
        <v>4858000</v>
      </c>
      <c r="O113" s="97"/>
      <c r="P113" s="95"/>
      <c r="Q113" s="96"/>
    </row>
    <row r="114" spans="1:17" s="99" customFormat="1" ht="19.5" customHeight="1">
      <c r="A114" s="41">
        <v>102</v>
      </c>
      <c r="B114" s="26" t="s">
        <v>31</v>
      </c>
      <c r="C114" s="25">
        <v>1854040173</v>
      </c>
      <c r="D114" s="27" t="s">
        <v>83</v>
      </c>
      <c r="E114" s="27" t="s">
        <v>506</v>
      </c>
      <c r="F114" s="46">
        <v>30600</v>
      </c>
      <c r="G114" s="41">
        <v>2018</v>
      </c>
      <c r="H114" s="41" t="s">
        <v>22</v>
      </c>
      <c r="I114" s="42">
        <v>3.35</v>
      </c>
      <c r="J114" s="48">
        <v>90</v>
      </c>
      <c r="K114" s="46" t="s">
        <v>24</v>
      </c>
      <c r="L114" s="45">
        <v>6940000</v>
      </c>
      <c r="M114" s="44">
        <f t="shared" si="5"/>
        <v>0.7</v>
      </c>
      <c r="N114" s="45">
        <f t="shared" si="6"/>
        <v>4858000</v>
      </c>
      <c r="O114" s="97"/>
      <c r="P114" s="95"/>
      <c r="Q114" s="96"/>
    </row>
    <row r="115" spans="1:17" s="99" customFormat="1" ht="19.5" customHeight="1">
      <c r="A115" s="41">
        <v>103</v>
      </c>
      <c r="B115" s="26" t="s">
        <v>31</v>
      </c>
      <c r="C115" s="25">
        <v>1854040246</v>
      </c>
      <c r="D115" s="27" t="s">
        <v>530</v>
      </c>
      <c r="E115" s="27" t="s">
        <v>301</v>
      </c>
      <c r="F115" s="46">
        <v>120100</v>
      </c>
      <c r="G115" s="41">
        <v>2018</v>
      </c>
      <c r="H115" s="41" t="s">
        <v>22</v>
      </c>
      <c r="I115" s="42">
        <v>3.35</v>
      </c>
      <c r="J115" s="48">
        <v>85</v>
      </c>
      <c r="K115" s="46" t="s">
        <v>24</v>
      </c>
      <c r="L115" s="45">
        <v>6940000</v>
      </c>
      <c r="M115" s="44">
        <f t="shared" si="5"/>
        <v>0.7</v>
      </c>
      <c r="N115" s="45">
        <f t="shared" si="6"/>
        <v>4858000</v>
      </c>
      <c r="O115" s="97"/>
      <c r="P115" s="95"/>
      <c r="Q115" s="96"/>
    </row>
    <row r="116" spans="1:17" s="99" customFormat="1" ht="19.5" customHeight="1">
      <c r="A116" s="41">
        <v>104</v>
      </c>
      <c r="B116" s="26" t="s">
        <v>31</v>
      </c>
      <c r="C116" s="25">
        <v>1854040082</v>
      </c>
      <c r="D116" s="27" t="s">
        <v>586</v>
      </c>
      <c r="E116" s="27" t="s">
        <v>587</v>
      </c>
      <c r="F116" s="46">
        <v>240300</v>
      </c>
      <c r="G116" s="41">
        <v>2018</v>
      </c>
      <c r="H116" s="41" t="s">
        <v>22</v>
      </c>
      <c r="I116" s="42">
        <v>3.31</v>
      </c>
      <c r="J116" s="48">
        <v>85</v>
      </c>
      <c r="K116" s="46" t="s">
        <v>24</v>
      </c>
      <c r="L116" s="45">
        <v>6940000</v>
      </c>
      <c r="M116" s="44">
        <f t="shared" si="5"/>
        <v>0.7</v>
      </c>
      <c r="N116" s="45">
        <f t="shared" si="6"/>
        <v>4858000</v>
      </c>
      <c r="O116" s="97"/>
      <c r="P116" s="95"/>
      <c r="Q116" s="96"/>
    </row>
    <row r="117" spans="1:17" s="99" customFormat="1" ht="19.5" customHeight="1">
      <c r="A117" s="41">
        <v>105</v>
      </c>
      <c r="B117" s="26" t="s">
        <v>31</v>
      </c>
      <c r="C117" s="25">
        <v>1854040133</v>
      </c>
      <c r="D117" s="27" t="s">
        <v>546</v>
      </c>
      <c r="E117" s="27" t="s">
        <v>547</v>
      </c>
      <c r="F117" s="46">
        <v>120400</v>
      </c>
      <c r="G117" s="41">
        <v>2018</v>
      </c>
      <c r="H117" s="41" t="s">
        <v>22</v>
      </c>
      <c r="I117" s="42">
        <v>3.27</v>
      </c>
      <c r="J117" s="48">
        <v>82</v>
      </c>
      <c r="K117" s="46" t="s">
        <v>24</v>
      </c>
      <c r="L117" s="45">
        <v>6940000</v>
      </c>
      <c r="M117" s="44">
        <f t="shared" si="5"/>
        <v>0.7</v>
      </c>
      <c r="N117" s="45">
        <f t="shared" si="6"/>
        <v>4858000</v>
      </c>
      <c r="O117" s="97"/>
      <c r="P117" s="95"/>
      <c r="Q117" s="96"/>
    </row>
    <row r="118" spans="1:17" s="99" customFormat="1" ht="19.5" customHeight="1">
      <c r="A118" s="41">
        <v>106</v>
      </c>
      <c r="B118" s="26" t="s">
        <v>31</v>
      </c>
      <c r="C118" s="25">
        <v>1854040281</v>
      </c>
      <c r="D118" s="27" t="s">
        <v>537</v>
      </c>
      <c r="E118" s="27" t="s">
        <v>538</v>
      </c>
      <c r="F118" s="46">
        <v>200700</v>
      </c>
      <c r="G118" s="41">
        <v>2018</v>
      </c>
      <c r="H118" s="41" t="s">
        <v>22</v>
      </c>
      <c r="I118" s="42">
        <v>3.27</v>
      </c>
      <c r="J118" s="48">
        <v>90</v>
      </c>
      <c r="K118" s="46" t="s">
        <v>24</v>
      </c>
      <c r="L118" s="45">
        <v>6940000</v>
      </c>
      <c r="M118" s="44">
        <f t="shared" si="5"/>
        <v>0.7</v>
      </c>
      <c r="N118" s="45">
        <f t="shared" si="6"/>
        <v>4858000</v>
      </c>
      <c r="O118" s="97"/>
      <c r="P118" s="95"/>
      <c r="Q118" s="96"/>
    </row>
    <row r="119" spans="1:17" s="99" customFormat="1" ht="19.5" customHeight="1">
      <c r="A119" s="41">
        <v>107</v>
      </c>
      <c r="B119" s="26" t="s">
        <v>31</v>
      </c>
      <c r="C119" s="25">
        <v>1854040300</v>
      </c>
      <c r="D119" s="27" t="s">
        <v>57</v>
      </c>
      <c r="E119" s="27" t="s">
        <v>70</v>
      </c>
      <c r="F119" s="46">
        <v>60800</v>
      </c>
      <c r="G119" s="41">
        <v>2018</v>
      </c>
      <c r="H119" s="41" t="s">
        <v>22</v>
      </c>
      <c r="I119" s="42">
        <v>3.27</v>
      </c>
      <c r="J119" s="48">
        <v>87</v>
      </c>
      <c r="K119" s="46" t="s">
        <v>24</v>
      </c>
      <c r="L119" s="45">
        <v>6940000</v>
      </c>
      <c r="M119" s="44">
        <f t="shared" si="5"/>
        <v>0.7</v>
      </c>
      <c r="N119" s="45">
        <f t="shared" si="6"/>
        <v>4858000</v>
      </c>
      <c r="O119" s="97"/>
      <c r="P119" s="95"/>
      <c r="Q119" s="96"/>
    </row>
    <row r="120" spans="1:17" s="99" customFormat="1" ht="19.5" customHeight="1">
      <c r="A120" s="41">
        <v>108</v>
      </c>
      <c r="B120" s="26" t="s">
        <v>31</v>
      </c>
      <c r="C120" s="25">
        <v>1854040347</v>
      </c>
      <c r="D120" s="27" t="s">
        <v>658</v>
      </c>
      <c r="E120" s="27" t="s">
        <v>84</v>
      </c>
      <c r="F120" s="46">
        <v>291100</v>
      </c>
      <c r="G120" s="41">
        <v>2018</v>
      </c>
      <c r="H120" s="41" t="s">
        <v>22</v>
      </c>
      <c r="I120" s="42">
        <v>3.27</v>
      </c>
      <c r="J120" s="48">
        <v>78</v>
      </c>
      <c r="K120" s="46" t="s">
        <v>49</v>
      </c>
      <c r="L120" s="45">
        <v>6940000</v>
      </c>
      <c r="M120" s="44">
        <f t="shared" si="5"/>
        <v>0.5</v>
      </c>
      <c r="N120" s="45">
        <f t="shared" si="6"/>
        <v>3470000</v>
      </c>
      <c r="O120" s="97"/>
      <c r="P120" s="95"/>
      <c r="Q120" s="96"/>
    </row>
    <row r="121" spans="1:17" s="99" customFormat="1" ht="19.5" customHeight="1">
      <c r="A121" s="41">
        <v>109</v>
      </c>
      <c r="B121" s="26" t="s">
        <v>31</v>
      </c>
      <c r="C121" s="25">
        <v>1854040033</v>
      </c>
      <c r="D121" s="27" t="s">
        <v>659</v>
      </c>
      <c r="E121" s="27" t="s">
        <v>660</v>
      </c>
      <c r="F121" s="46">
        <v>110800</v>
      </c>
      <c r="G121" s="41">
        <v>2018</v>
      </c>
      <c r="H121" s="41" t="s">
        <v>22</v>
      </c>
      <c r="I121" s="42">
        <v>3.23</v>
      </c>
      <c r="J121" s="48">
        <v>90</v>
      </c>
      <c r="K121" s="46" t="s">
        <v>24</v>
      </c>
      <c r="L121" s="45">
        <v>6940000</v>
      </c>
      <c r="M121" s="44">
        <f t="shared" si="5"/>
        <v>0.7</v>
      </c>
      <c r="N121" s="45">
        <f t="shared" si="6"/>
        <v>4858000</v>
      </c>
      <c r="O121" s="97"/>
      <c r="P121" s="95"/>
      <c r="Q121" s="96"/>
    </row>
    <row r="122" spans="1:17" s="99" customFormat="1" ht="19.5" customHeight="1">
      <c r="A122" s="41">
        <v>110</v>
      </c>
      <c r="B122" s="26" t="s">
        <v>31</v>
      </c>
      <c r="C122" s="25">
        <v>1854040072</v>
      </c>
      <c r="D122" s="27" t="s">
        <v>661</v>
      </c>
      <c r="E122" s="27" t="s">
        <v>47</v>
      </c>
      <c r="F122" s="46">
        <v>10200</v>
      </c>
      <c r="G122" s="41">
        <v>2018</v>
      </c>
      <c r="H122" s="41" t="s">
        <v>22</v>
      </c>
      <c r="I122" s="42">
        <v>3.23</v>
      </c>
      <c r="J122" s="48">
        <v>90</v>
      </c>
      <c r="K122" s="46" t="s">
        <v>24</v>
      </c>
      <c r="L122" s="45">
        <v>6940000</v>
      </c>
      <c r="M122" s="44">
        <f t="shared" si="5"/>
        <v>0.7</v>
      </c>
      <c r="N122" s="45">
        <f t="shared" si="6"/>
        <v>4858000</v>
      </c>
      <c r="O122" s="97"/>
      <c r="P122" s="95"/>
      <c r="Q122" s="96"/>
    </row>
    <row r="123" spans="1:17" s="99" customFormat="1" ht="19.5" customHeight="1">
      <c r="A123" s="41">
        <v>111</v>
      </c>
      <c r="B123" s="26" t="s">
        <v>31</v>
      </c>
      <c r="C123" s="25">
        <v>1854040078</v>
      </c>
      <c r="D123" s="27" t="s">
        <v>345</v>
      </c>
      <c r="E123" s="27" t="s">
        <v>448</v>
      </c>
      <c r="F123" s="46">
        <v>51100</v>
      </c>
      <c r="G123" s="41">
        <v>2018</v>
      </c>
      <c r="H123" s="41" t="s">
        <v>22</v>
      </c>
      <c r="I123" s="42">
        <v>3.23</v>
      </c>
      <c r="J123" s="48">
        <v>90</v>
      </c>
      <c r="K123" s="46" t="s">
        <v>24</v>
      </c>
      <c r="L123" s="45">
        <v>6940000</v>
      </c>
      <c r="M123" s="44">
        <f t="shared" si="5"/>
        <v>0.7</v>
      </c>
      <c r="N123" s="45">
        <f t="shared" si="6"/>
        <v>4858000</v>
      </c>
      <c r="O123" s="97"/>
      <c r="P123" s="95"/>
      <c r="Q123" s="96"/>
    </row>
    <row r="124" spans="1:17" s="99" customFormat="1" ht="19.5" customHeight="1">
      <c r="A124" s="41">
        <v>112</v>
      </c>
      <c r="B124" s="26" t="s">
        <v>31</v>
      </c>
      <c r="C124" s="25">
        <v>1854040141</v>
      </c>
      <c r="D124" s="27" t="s">
        <v>662</v>
      </c>
      <c r="E124" s="27" t="s">
        <v>178</v>
      </c>
      <c r="F124" s="46">
        <v>280100</v>
      </c>
      <c r="G124" s="41">
        <v>2018</v>
      </c>
      <c r="H124" s="41" t="s">
        <v>22</v>
      </c>
      <c r="I124" s="42">
        <v>3.23</v>
      </c>
      <c r="J124" s="48">
        <v>90</v>
      </c>
      <c r="K124" s="46" t="s">
        <v>24</v>
      </c>
      <c r="L124" s="45">
        <v>6940000</v>
      </c>
      <c r="M124" s="44">
        <f t="shared" si="5"/>
        <v>0.7</v>
      </c>
      <c r="N124" s="45">
        <f t="shared" si="6"/>
        <v>4858000</v>
      </c>
      <c r="O124" s="97"/>
      <c r="P124" s="95"/>
      <c r="Q124" s="96"/>
    </row>
    <row r="125" spans="1:17" s="99" customFormat="1" ht="19.5" customHeight="1">
      <c r="A125" s="41">
        <v>113</v>
      </c>
      <c r="B125" s="26" t="s">
        <v>31</v>
      </c>
      <c r="C125" s="25">
        <v>1854040153</v>
      </c>
      <c r="D125" s="27" t="s">
        <v>663</v>
      </c>
      <c r="E125" s="27" t="s">
        <v>664</v>
      </c>
      <c r="F125" s="46">
        <v>180900</v>
      </c>
      <c r="G125" s="41">
        <v>2018</v>
      </c>
      <c r="H125" s="41" t="s">
        <v>22</v>
      </c>
      <c r="I125" s="42">
        <v>3.23</v>
      </c>
      <c r="J125" s="48">
        <v>90</v>
      </c>
      <c r="K125" s="46" t="s">
        <v>24</v>
      </c>
      <c r="L125" s="45">
        <v>6940000</v>
      </c>
      <c r="M125" s="44">
        <f t="shared" si="5"/>
        <v>0.7</v>
      </c>
      <c r="N125" s="45">
        <f t="shared" si="6"/>
        <v>4858000</v>
      </c>
      <c r="O125" s="97"/>
      <c r="P125" s="95"/>
      <c r="Q125" s="96"/>
    </row>
    <row r="126" spans="1:17" s="99" customFormat="1" ht="19.5" customHeight="1">
      <c r="A126" s="41">
        <v>114</v>
      </c>
      <c r="B126" s="26" t="s">
        <v>31</v>
      </c>
      <c r="C126" s="25">
        <v>1854040169</v>
      </c>
      <c r="D126" s="27" t="s">
        <v>665</v>
      </c>
      <c r="E126" s="27" t="s">
        <v>506</v>
      </c>
      <c r="F126" s="46">
        <v>120700</v>
      </c>
      <c r="G126" s="41">
        <v>2018</v>
      </c>
      <c r="H126" s="41" t="s">
        <v>22</v>
      </c>
      <c r="I126" s="42">
        <v>3.23</v>
      </c>
      <c r="J126" s="48">
        <v>90</v>
      </c>
      <c r="K126" s="46" t="s">
        <v>24</v>
      </c>
      <c r="L126" s="45">
        <v>6940000</v>
      </c>
      <c r="M126" s="44">
        <f t="shared" si="5"/>
        <v>0.7</v>
      </c>
      <c r="N126" s="45">
        <f t="shared" si="6"/>
        <v>4858000</v>
      </c>
      <c r="O126" s="97"/>
      <c r="P126" s="95"/>
      <c r="Q126" s="96"/>
    </row>
    <row r="127" spans="1:17" s="99" customFormat="1" ht="19.5" customHeight="1">
      <c r="A127" s="41">
        <v>115</v>
      </c>
      <c r="B127" s="26" t="s">
        <v>31</v>
      </c>
      <c r="C127" s="25">
        <v>1854040253</v>
      </c>
      <c r="D127" s="27" t="s">
        <v>666</v>
      </c>
      <c r="E127" s="27" t="s">
        <v>232</v>
      </c>
      <c r="F127" s="46">
        <v>140500</v>
      </c>
      <c r="G127" s="41">
        <v>2018</v>
      </c>
      <c r="H127" s="41" t="s">
        <v>22</v>
      </c>
      <c r="I127" s="42">
        <v>3.23</v>
      </c>
      <c r="J127" s="48">
        <v>90</v>
      </c>
      <c r="K127" s="46" t="s">
        <v>24</v>
      </c>
      <c r="L127" s="45">
        <v>6940000</v>
      </c>
      <c r="M127" s="44">
        <f t="shared" si="5"/>
        <v>0.7</v>
      </c>
      <c r="N127" s="45">
        <f t="shared" si="6"/>
        <v>4858000</v>
      </c>
      <c r="O127" s="97"/>
      <c r="P127" s="95"/>
      <c r="Q127" s="96"/>
    </row>
    <row r="128" spans="1:17" s="99" customFormat="1" ht="19.5" customHeight="1">
      <c r="A128" s="41">
        <v>116</v>
      </c>
      <c r="B128" s="26" t="s">
        <v>31</v>
      </c>
      <c r="C128" s="25">
        <v>1854040261</v>
      </c>
      <c r="D128" s="27" t="s">
        <v>667</v>
      </c>
      <c r="E128" s="27" t="s">
        <v>548</v>
      </c>
      <c r="F128" s="46">
        <v>310100</v>
      </c>
      <c r="G128" s="41">
        <v>2018</v>
      </c>
      <c r="H128" s="41" t="s">
        <v>22</v>
      </c>
      <c r="I128" s="42">
        <v>3.23</v>
      </c>
      <c r="J128" s="48">
        <v>85</v>
      </c>
      <c r="K128" s="46" t="s">
        <v>24</v>
      </c>
      <c r="L128" s="45">
        <v>6940000</v>
      </c>
      <c r="M128" s="44">
        <f t="shared" si="5"/>
        <v>0.7</v>
      </c>
      <c r="N128" s="45">
        <f t="shared" si="6"/>
        <v>4858000</v>
      </c>
      <c r="O128" s="97"/>
      <c r="P128" s="95"/>
      <c r="Q128" s="96"/>
    </row>
    <row r="129" spans="1:17" s="99" customFormat="1" ht="19.5" customHeight="1">
      <c r="A129" s="41">
        <v>117</v>
      </c>
      <c r="B129" s="26" t="s">
        <v>31</v>
      </c>
      <c r="C129" s="25">
        <v>1854040070</v>
      </c>
      <c r="D129" s="27" t="s">
        <v>152</v>
      </c>
      <c r="E129" s="27" t="s">
        <v>277</v>
      </c>
      <c r="F129" s="46">
        <v>190100</v>
      </c>
      <c r="G129" s="41">
        <v>2018</v>
      </c>
      <c r="H129" s="41" t="s">
        <v>22</v>
      </c>
      <c r="I129" s="42">
        <v>3.19</v>
      </c>
      <c r="J129" s="48">
        <v>90</v>
      </c>
      <c r="K129" s="46" t="s">
        <v>49</v>
      </c>
      <c r="L129" s="45">
        <v>6940000</v>
      </c>
      <c r="M129" s="44">
        <f t="shared" si="5"/>
        <v>0.5</v>
      </c>
      <c r="N129" s="45">
        <f t="shared" si="6"/>
        <v>3470000</v>
      </c>
      <c r="O129" s="97"/>
      <c r="P129" s="95"/>
      <c r="Q129" s="96"/>
    </row>
    <row r="130" spans="1:17" s="99" customFormat="1" ht="19.5" customHeight="1">
      <c r="A130" s="41">
        <v>118</v>
      </c>
      <c r="B130" s="26" t="s">
        <v>31</v>
      </c>
      <c r="C130" s="25">
        <v>1854040140</v>
      </c>
      <c r="D130" s="27" t="s">
        <v>668</v>
      </c>
      <c r="E130" s="27" t="s">
        <v>178</v>
      </c>
      <c r="F130" s="46">
        <v>241100</v>
      </c>
      <c r="G130" s="41">
        <v>2018</v>
      </c>
      <c r="H130" s="41" t="s">
        <v>22</v>
      </c>
      <c r="I130" s="42">
        <v>3.19</v>
      </c>
      <c r="J130" s="48">
        <v>82</v>
      </c>
      <c r="K130" s="46" t="s">
        <v>49</v>
      </c>
      <c r="L130" s="45">
        <v>6940000</v>
      </c>
      <c r="M130" s="44">
        <f t="shared" si="5"/>
        <v>0.5</v>
      </c>
      <c r="N130" s="45">
        <f t="shared" si="6"/>
        <v>3470000</v>
      </c>
      <c r="O130" s="97"/>
      <c r="P130" s="95"/>
      <c r="Q130" s="96"/>
    </row>
    <row r="131" spans="2:17" s="2" customFormat="1" ht="19.5" customHeight="1">
      <c r="B131" s="2" t="s">
        <v>248</v>
      </c>
      <c r="C131" s="19">
        <v>17</v>
      </c>
      <c r="D131" s="2" t="s">
        <v>249</v>
      </c>
      <c r="I131" s="19"/>
      <c r="J131" s="6"/>
      <c r="K131" s="7"/>
      <c r="M131" s="90"/>
      <c r="N131" s="73">
        <f>SUM(N11:N130)</f>
        <v>446344000</v>
      </c>
      <c r="O131" s="76"/>
      <c r="P131" s="76"/>
      <c r="Q131" s="77"/>
    </row>
    <row r="132" spans="2:17" s="2" customFormat="1" ht="19.5" customHeight="1">
      <c r="B132" s="2" t="s">
        <v>250</v>
      </c>
      <c r="C132" s="19">
        <v>58</v>
      </c>
      <c r="D132" s="2" t="s">
        <v>249</v>
      </c>
      <c r="J132" s="3"/>
      <c r="K132" s="127"/>
      <c r="L132" s="127"/>
      <c r="M132" s="127"/>
      <c r="N132" s="127"/>
      <c r="O132" s="76"/>
      <c r="P132" s="76"/>
      <c r="Q132" s="77"/>
    </row>
    <row r="133" spans="1:17" s="9" customFormat="1" ht="19.5" customHeight="1">
      <c r="A133" s="2"/>
      <c r="B133" s="2" t="s">
        <v>251</v>
      </c>
      <c r="C133" s="19">
        <v>43</v>
      </c>
      <c r="D133" s="2" t="s">
        <v>249</v>
      </c>
      <c r="E133" s="129" t="s">
        <v>670</v>
      </c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91"/>
      <c r="Q133" s="78"/>
    </row>
    <row r="134" spans="1:17" s="4" customFormat="1" ht="19.5" customHeight="1">
      <c r="A134" s="9"/>
      <c r="B134" s="4" t="s">
        <v>671</v>
      </c>
      <c r="C134" s="4">
        <f>SUM(C131:C133)</f>
        <v>118</v>
      </c>
      <c r="D134" s="2" t="s">
        <v>672</v>
      </c>
      <c r="E134" s="17"/>
      <c r="F134" s="17"/>
      <c r="G134" s="20"/>
      <c r="H134" s="20"/>
      <c r="I134" s="20"/>
      <c r="J134" s="130" t="s">
        <v>669</v>
      </c>
      <c r="K134" s="130"/>
      <c r="L134" s="130"/>
      <c r="M134" s="130"/>
      <c r="N134" s="130"/>
      <c r="O134" s="130"/>
      <c r="P134" s="130"/>
      <c r="Q134" s="130"/>
    </row>
    <row r="135" spans="1:17" s="4" customFormat="1" ht="17.25" customHeight="1">
      <c r="A135" s="136"/>
      <c r="B135" s="136"/>
      <c r="C135" s="136"/>
      <c r="D135" s="136"/>
      <c r="G135" s="6"/>
      <c r="I135" s="6"/>
      <c r="J135" s="136" t="s">
        <v>606</v>
      </c>
      <c r="K135" s="136"/>
      <c r="L135" s="136"/>
      <c r="M135" s="136"/>
      <c r="N135" s="136"/>
      <c r="O135" s="136"/>
      <c r="P135" s="136"/>
      <c r="Q135" s="136"/>
    </row>
    <row r="136" spans="1:17" s="4" customFormat="1" ht="17.25" customHeight="1">
      <c r="A136" s="136" t="s">
        <v>550</v>
      </c>
      <c r="B136" s="136"/>
      <c r="C136" s="136"/>
      <c r="D136" s="136"/>
      <c r="E136" s="136" t="s">
        <v>254</v>
      </c>
      <c r="F136" s="136"/>
      <c r="G136" s="136"/>
      <c r="H136" s="136"/>
      <c r="I136" s="136"/>
      <c r="J136" s="136" t="s">
        <v>607</v>
      </c>
      <c r="K136" s="136"/>
      <c r="L136" s="136"/>
      <c r="M136" s="136"/>
      <c r="N136" s="136"/>
      <c r="O136" s="136"/>
      <c r="P136" s="136"/>
      <c r="Q136" s="136"/>
    </row>
    <row r="137" spans="2:17" s="4" customFormat="1" ht="17.25" customHeight="1">
      <c r="B137" s="6"/>
      <c r="C137" s="6"/>
      <c r="D137" s="6"/>
      <c r="E137" s="6"/>
      <c r="G137" s="6"/>
      <c r="I137" s="6"/>
      <c r="J137" s="6"/>
      <c r="K137" s="6"/>
      <c r="L137" s="6"/>
      <c r="O137" s="6"/>
      <c r="P137" s="6"/>
      <c r="Q137" s="74"/>
    </row>
    <row r="138" spans="3:17" s="4" customFormat="1" ht="17.25" customHeight="1">
      <c r="C138" s="6"/>
      <c r="D138" s="6"/>
      <c r="E138" s="6"/>
      <c r="G138" s="6"/>
      <c r="H138" s="6"/>
      <c r="I138" s="6"/>
      <c r="J138" s="6"/>
      <c r="K138" s="6"/>
      <c r="L138" s="6"/>
      <c r="M138" s="6"/>
      <c r="N138" s="6"/>
      <c r="P138" s="6"/>
      <c r="Q138" s="75"/>
    </row>
    <row r="139" spans="3:17" s="4" customFormat="1" ht="17.25" customHeight="1">
      <c r="C139" s="6"/>
      <c r="D139" s="6"/>
      <c r="E139" s="6"/>
      <c r="G139" s="6"/>
      <c r="H139" s="6"/>
      <c r="I139" s="6"/>
      <c r="J139" s="6"/>
      <c r="K139" s="6"/>
      <c r="L139" s="6"/>
      <c r="M139" s="6"/>
      <c r="N139" s="6"/>
      <c r="P139" s="6"/>
      <c r="Q139" s="74"/>
    </row>
    <row r="140" spans="1:17" s="4" customFormat="1" ht="17.25" customHeight="1">
      <c r="A140" s="136" t="s">
        <v>673</v>
      </c>
      <c r="B140" s="136"/>
      <c r="C140" s="136"/>
      <c r="D140" s="136"/>
      <c r="E140" s="136" t="s">
        <v>256</v>
      </c>
      <c r="F140" s="136"/>
      <c r="G140" s="136"/>
      <c r="H140" s="136"/>
      <c r="I140" s="136"/>
      <c r="J140" s="136" t="s">
        <v>608</v>
      </c>
      <c r="K140" s="136"/>
      <c r="L140" s="136"/>
      <c r="M140" s="136"/>
      <c r="N140" s="136"/>
      <c r="O140" s="136"/>
      <c r="P140" s="136"/>
      <c r="Q140" s="136"/>
    </row>
  </sheetData>
  <sheetProtection/>
  <mergeCells count="18">
    <mergeCell ref="A2:G2"/>
    <mergeCell ref="H2:P2"/>
    <mergeCell ref="A3:G3"/>
    <mergeCell ref="H3:P3"/>
    <mergeCell ref="A5:Q5"/>
    <mergeCell ref="A6:Q6"/>
    <mergeCell ref="A7:Q7"/>
    <mergeCell ref="K132:N132"/>
    <mergeCell ref="E133:O133"/>
    <mergeCell ref="J134:Q134"/>
    <mergeCell ref="A135:D135"/>
    <mergeCell ref="J135:Q135"/>
    <mergeCell ref="E136:I136"/>
    <mergeCell ref="E140:I140"/>
    <mergeCell ref="A136:D136"/>
    <mergeCell ref="A140:D140"/>
    <mergeCell ref="J136:Q136"/>
    <mergeCell ref="J140:Q140"/>
  </mergeCells>
  <printOptions/>
  <pageMargins left="0.35" right="0.2" top="0.7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7">
      <selection activeCell="G20" sqref="G20"/>
    </sheetView>
  </sheetViews>
  <sheetFormatPr defaultColWidth="9.140625" defaultRowHeight="15"/>
  <cols>
    <col min="1" max="1" width="6.28125" style="0" customWidth="1"/>
    <col min="2" max="2" width="9.7109375" style="0" customWidth="1"/>
    <col min="3" max="3" width="13.00390625" style="126" customWidth="1"/>
    <col min="4" max="4" width="17.7109375" style="0" bestFit="1" customWidth="1"/>
    <col min="6" max="7" width="9.140625" style="0" bestFit="1" customWidth="1"/>
    <col min="9" max="10" width="9.140625" style="0" bestFit="1" customWidth="1"/>
    <col min="12" max="12" width="9.8515625" style="0" bestFit="1" customWidth="1"/>
    <col min="13" max="13" width="9.140625" style="0" bestFit="1" customWidth="1"/>
    <col min="14" max="14" width="12.00390625" style="0" customWidth="1"/>
    <col min="15" max="17" width="0" style="0" hidden="1" customWidth="1"/>
  </cols>
  <sheetData>
    <row r="1" spans="1:17" ht="16.5">
      <c r="A1" s="66"/>
      <c r="B1" s="66"/>
      <c r="C1" s="120"/>
      <c r="D1" s="66"/>
      <c r="E1" s="66"/>
      <c r="F1" s="71"/>
      <c r="G1" s="71"/>
      <c r="H1" s="71"/>
      <c r="I1" s="66"/>
      <c r="J1" s="67"/>
      <c r="K1" s="66"/>
      <c r="L1" s="66"/>
      <c r="M1" s="67"/>
      <c r="N1" s="68"/>
      <c r="O1" s="69"/>
      <c r="P1" s="69"/>
      <c r="Q1" s="70"/>
    </row>
    <row r="2" spans="1:17" ht="16.5">
      <c r="A2" s="139" t="s">
        <v>0</v>
      </c>
      <c r="B2" s="139"/>
      <c r="C2" s="139"/>
      <c r="D2" s="139"/>
      <c r="E2" s="139"/>
      <c r="F2" s="139"/>
      <c r="G2" s="139"/>
      <c r="H2" s="141" t="s">
        <v>1</v>
      </c>
      <c r="I2" s="141"/>
      <c r="J2" s="141"/>
      <c r="K2" s="141"/>
      <c r="L2" s="141"/>
      <c r="M2" s="141"/>
      <c r="N2" s="141"/>
      <c r="O2" s="141"/>
      <c r="P2" s="141"/>
      <c r="Q2" s="65"/>
    </row>
    <row r="3" spans="1:17" ht="16.5">
      <c r="A3" s="140" t="s">
        <v>2</v>
      </c>
      <c r="B3" s="140"/>
      <c r="C3" s="140"/>
      <c r="D3" s="140"/>
      <c r="E3" s="140"/>
      <c r="F3" s="140"/>
      <c r="G3" s="140"/>
      <c r="H3" s="140" t="s">
        <v>3</v>
      </c>
      <c r="I3" s="140"/>
      <c r="J3" s="140"/>
      <c r="K3" s="140"/>
      <c r="L3" s="140"/>
      <c r="M3" s="140"/>
      <c r="N3" s="140"/>
      <c r="O3" s="140"/>
      <c r="P3" s="140"/>
      <c r="Q3" s="65"/>
    </row>
    <row r="4" spans="1:17" s="113" customFormat="1" ht="18">
      <c r="A4" s="14"/>
      <c r="B4" s="14"/>
      <c r="C4" s="121"/>
      <c r="D4" s="14"/>
      <c r="E4" s="14"/>
      <c r="F4" s="14"/>
      <c r="G4" s="14"/>
      <c r="H4" s="14"/>
      <c r="I4" s="14"/>
      <c r="J4" s="13"/>
      <c r="K4" s="14"/>
      <c r="L4" s="14"/>
      <c r="M4" s="13"/>
      <c r="N4" s="16"/>
      <c r="O4" s="111"/>
      <c r="P4" s="111"/>
      <c r="Q4" s="112"/>
    </row>
    <row r="5" spans="1:17" s="113" customFormat="1" ht="22.5" customHeight="1">
      <c r="A5" s="145" t="s">
        <v>675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s="113" customFormat="1" ht="18">
      <c r="A6" s="143" t="s">
        <v>605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s="113" customFormat="1" ht="18">
      <c r="A7" s="143" t="s">
        <v>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20" s="113" customFormat="1" ht="18">
      <c r="A8" s="114" t="s">
        <v>5</v>
      </c>
      <c r="B8" s="114"/>
      <c r="C8" s="122"/>
      <c r="D8" s="115"/>
      <c r="E8" s="115"/>
      <c r="F8" s="115"/>
      <c r="G8" s="115"/>
      <c r="H8" s="115"/>
      <c r="I8" s="115"/>
      <c r="J8" s="116"/>
      <c r="K8" s="115"/>
      <c r="L8" s="115"/>
      <c r="M8" s="116"/>
      <c r="N8" s="117"/>
      <c r="O8" s="118"/>
      <c r="P8" s="118"/>
      <c r="Q8" s="119"/>
      <c r="T8" s="144"/>
    </row>
    <row r="9" spans="1:17" ht="46.5">
      <c r="A9" s="79" t="s">
        <v>6</v>
      </c>
      <c r="B9" s="79" t="s">
        <v>7</v>
      </c>
      <c r="C9" s="123" t="s">
        <v>8</v>
      </c>
      <c r="D9" s="79" t="s">
        <v>9</v>
      </c>
      <c r="E9" s="79" t="s">
        <v>10</v>
      </c>
      <c r="F9" s="79" t="s">
        <v>11</v>
      </c>
      <c r="G9" s="79" t="s">
        <v>12</v>
      </c>
      <c r="H9" s="79" t="s">
        <v>13</v>
      </c>
      <c r="I9" s="79" t="s">
        <v>14</v>
      </c>
      <c r="J9" s="79" t="s">
        <v>15</v>
      </c>
      <c r="K9" s="79" t="s">
        <v>16</v>
      </c>
      <c r="L9" s="79" t="s">
        <v>17</v>
      </c>
      <c r="M9" s="79" t="s">
        <v>18</v>
      </c>
      <c r="N9" s="80" t="s">
        <v>19</v>
      </c>
      <c r="O9" s="110" t="s">
        <v>497</v>
      </c>
      <c r="P9" s="110" t="s">
        <v>498</v>
      </c>
      <c r="Q9" s="109" t="s">
        <v>499</v>
      </c>
    </row>
    <row r="10" spans="1:17" s="103" customFormat="1" ht="21.75" customHeight="1">
      <c r="A10" s="104"/>
      <c r="B10" s="107">
        <v>2019</v>
      </c>
      <c r="C10" s="12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103" customFormat="1" ht="21.75" customHeight="1">
      <c r="A11" s="108">
        <v>1</v>
      </c>
      <c r="B11" s="104" t="s">
        <v>21</v>
      </c>
      <c r="C11" s="124">
        <v>1954102094</v>
      </c>
      <c r="D11" s="104" t="s">
        <v>83</v>
      </c>
      <c r="E11" s="104" t="s">
        <v>242</v>
      </c>
      <c r="F11" s="104">
        <v>110801</v>
      </c>
      <c r="G11" s="104">
        <v>2019</v>
      </c>
      <c r="H11" s="104" t="s">
        <v>22</v>
      </c>
      <c r="I11" s="104">
        <v>3.5</v>
      </c>
      <c r="J11" s="104">
        <v>93</v>
      </c>
      <c r="K11" s="104" t="s">
        <v>24</v>
      </c>
      <c r="L11" s="105">
        <v>6240000</v>
      </c>
      <c r="M11" s="106">
        <f aca="true" t="shared" si="0" ref="M11:M16">IF(K11="Xuất sắc",1,IF(K11="Giỏi",0.7,0.5))</f>
        <v>0.7</v>
      </c>
      <c r="N11" s="105">
        <f aca="true" t="shared" si="1" ref="N11:N16">M11*L11</f>
        <v>4368000</v>
      </c>
      <c r="O11" s="104"/>
      <c r="P11" s="104"/>
      <c r="Q11" s="104"/>
    </row>
    <row r="12" spans="1:17" s="103" customFormat="1" ht="21.75" customHeight="1">
      <c r="A12" s="108">
        <v>2</v>
      </c>
      <c r="B12" s="104" t="s">
        <v>21</v>
      </c>
      <c r="C12" s="124">
        <v>1954102034</v>
      </c>
      <c r="D12" s="104" t="s">
        <v>588</v>
      </c>
      <c r="E12" s="104" t="s">
        <v>589</v>
      </c>
      <c r="F12" s="104">
        <v>220701</v>
      </c>
      <c r="G12" s="104">
        <v>2019</v>
      </c>
      <c r="H12" s="104" t="s">
        <v>22</v>
      </c>
      <c r="I12" s="104">
        <v>3.38</v>
      </c>
      <c r="J12" s="104">
        <v>90</v>
      </c>
      <c r="K12" s="104" t="s">
        <v>24</v>
      </c>
      <c r="L12" s="105">
        <v>6240000</v>
      </c>
      <c r="M12" s="106">
        <f t="shared" si="0"/>
        <v>0.7</v>
      </c>
      <c r="N12" s="105">
        <f t="shared" si="1"/>
        <v>4368000</v>
      </c>
      <c r="O12" s="104"/>
      <c r="P12" s="104"/>
      <c r="Q12" s="104"/>
    </row>
    <row r="13" spans="1:17" s="103" customFormat="1" ht="21.75" customHeight="1">
      <c r="A13" s="108">
        <v>3</v>
      </c>
      <c r="B13" s="104" t="s">
        <v>21</v>
      </c>
      <c r="C13" s="124">
        <v>1954102038</v>
      </c>
      <c r="D13" s="104" t="s">
        <v>83</v>
      </c>
      <c r="E13" s="104" t="s">
        <v>59</v>
      </c>
      <c r="F13" s="104">
        <v>60601</v>
      </c>
      <c r="G13" s="104">
        <v>2019</v>
      </c>
      <c r="H13" s="104" t="s">
        <v>22</v>
      </c>
      <c r="I13" s="104">
        <v>3.25</v>
      </c>
      <c r="J13" s="104">
        <v>87</v>
      </c>
      <c r="K13" s="104" t="s">
        <v>24</v>
      </c>
      <c r="L13" s="105">
        <v>6240000</v>
      </c>
      <c r="M13" s="106">
        <f t="shared" si="0"/>
        <v>0.7</v>
      </c>
      <c r="N13" s="105">
        <f t="shared" si="1"/>
        <v>4368000</v>
      </c>
      <c r="O13" s="104"/>
      <c r="P13" s="104"/>
      <c r="Q13" s="104"/>
    </row>
    <row r="14" spans="1:17" s="103" customFormat="1" ht="21.75" customHeight="1">
      <c r="A14" s="108">
        <v>4</v>
      </c>
      <c r="B14" s="104" t="s">
        <v>21</v>
      </c>
      <c r="C14" s="124">
        <v>1954102042</v>
      </c>
      <c r="D14" s="104" t="s">
        <v>590</v>
      </c>
      <c r="E14" s="104" t="s">
        <v>178</v>
      </c>
      <c r="F14" s="104">
        <v>110401</v>
      </c>
      <c r="G14" s="104">
        <v>2019</v>
      </c>
      <c r="H14" s="104" t="s">
        <v>22</v>
      </c>
      <c r="I14" s="104">
        <v>3.25</v>
      </c>
      <c r="J14" s="104">
        <v>87</v>
      </c>
      <c r="K14" s="104" t="s">
        <v>24</v>
      </c>
      <c r="L14" s="105">
        <v>6240000</v>
      </c>
      <c r="M14" s="106">
        <f t="shared" si="0"/>
        <v>0.7</v>
      </c>
      <c r="N14" s="105">
        <f t="shared" si="1"/>
        <v>4368000</v>
      </c>
      <c r="O14" s="104"/>
      <c r="P14" s="104"/>
      <c r="Q14" s="104"/>
    </row>
    <row r="15" spans="1:17" s="103" customFormat="1" ht="21.75" customHeight="1">
      <c r="A15" s="108">
        <v>5</v>
      </c>
      <c r="B15" s="104" t="s">
        <v>21</v>
      </c>
      <c r="C15" s="124">
        <v>1954102055</v>
      </c>
      <c r="D15" s="104" t="s">
        <v>591</v>
      </c>
      <c r="E15" s="104" t="s">
        <v>592</v>
      </c>
      <c r="F15" s="104">
        <v>70101</v>
      </c>
      <c r="G15" s="104">
        <v>2019</v>
      </c>
      <c r="H15" s="104" t="s">
        <v>22</v>
      </c>
      <c r="I15" s="104">
        <v>3.25</v>
      </c>
      <c r="J15" s="104">
        <v>95</v>
      </c>
      <c r="K15" s="104" t="s">
        <v>24</v>
      </c>
      <c r="L15" s="105">
        <v>6240000</v>
      </c>
      <c r="M15" s="106">
        <f t="shared" si="0"/>
        <v>0.7</v>
      </c>
      <c r="N15" s="105">
        <f t="shared" si="1"/>
        <v>4368000</v>
      </c>
      <c r="O15" s="104"/>
      <c r="P15" s="104"/>
      <c r="Q15" s="104"/>
    </row>
    <row r="16" spans="1:17" s="103" customFormat="1" ht="21.75" customHeight="1">
      <c r="A16" s="108">
        <v>6</v>
      </c>
      <c r="B16" s="104" t="s">
        <v>21</v>
      </c>
      <c r="C16" s="124">
        <v>1954102095</v>
      </c>
      <c r="D16" s="104" t="s">
        <v>593</v>
      </c>
      <c r="E16" s="104" t="s">
        <v>242</v>
      </c>
      <c r="F16" s="104">
        <v>30201</v>
      </c>
      <c r="G16" s="104">
        <v>2019</v>
      </c>
      <c r="H16" s="104" t="s">
        <v>22</v>
      </c>
      <c r="I16" s="104">
        <v>3.25</v>
      </c>
      <c r="J16" s="104">
        <v>85</v>
      </c>
      <c r="K16" s="104" t="s">
        <v>24</v>
      </c>
      <c r="L16" s="105">
        <v>6240000</v>
      </c>
      <c r="M16" s="106">
        <f t="shared" si="0"/>
        <v>0.7</v>
      </c>
      <c r="N16" s="105">
        <f t="shared" si="1"/>
        <v>4368000</v>
      </c>
      <c r="O16" s="104"/>
      <c r="P16" s="104"/>
      <c r="Q16" s="104"/>
    </row>
    <row r="17" spans="1:17" s="103" customFormat="1" ht="21.75" customHeight="1">
      <c r="A17" s="108">
        <v>7</v>
      </c>
      <c r="B17" s="104" t="s">
        <v>31</v>
      </c>
      <c r="C17" s="124">
        <v>1954042223</v>
      </c>
      <c r="D17" s="104" t="s">
        <v>594</v>
      </c>
      <c r="E17" s="104" t="s">
        <v>548</v>
      </c>
      <c r="F17" s="104">
        <v>210701</v>
      </c>
      <c r="G17" s="104">
        <v>2019</v>
      </c>
      <c r="H17" s="104" t="s">
        <v>22</v>
      </c>
      <c r="I17" s="104">
        <v>3.63</v>
      </c>
      <c r="J17" s="104">
        <v>83</v>
      </c>
      <c r="K17" s="104" t="s">
        <v>24</v>
      </c>
      <c r="L17" s="105">
        <v>6240000</v>
      </c>
      <c r="M17" s="106">
        <f aca="true" t="shared" si="2" ref="M17:M24">IF(K17="Xuất sắc",1,IF(K17="Giỏi",0.7,0.5))</f>
        <v>0.7</v>
      </c>
      <c r="N17" s="105">
        <f aca="true" t="shared" si="3" ref="N17:N24">M17*L17</f>
        <v>4368000</v>
      </c>
      <c r="O17" s="104"/>
      <c r="P17" s="104"/>
      <c r="Q17" s="104"/>
    </row>
    <row r="18" spans="1:17" s="103" customFormat="1" ht="21.75" customHeight="1">
      <c r="A18" s="108">
        <v>8</v>
      </c>
      <c r="B18" s="104" t="s">
        <v>31</v>
      </c>
      <c r="C18" s="124">
        <v>1954042002</v>
      </c>
      <c r="D18" s="104" t="s">
        <v>595</v>
      </c>
      <c r="E18" s="104" t="s">
        <v>80</v>
      </c>
      <c r="F18" s="104">
        <v>200501</v>
      </c>
      <c r="G18" s="104">
        <v>2019</v>
      </c>
      <c r="H18" s="104" t="s">
        <v>22</v>
      </c>
      <c r="I18" s="104">
        <v>3.5</v>
      </c>
      <c r="J18" s="104">
        <v>88</v>
      </c>
      <c r="K18" s="104" t="s">
        <v>24</v>
      </c>
      <c r="L18" s="105">
        <v>6240000</v>
      </c>
      <c r="M18" s="106">
        <f t="shared" si="2"/>
        <v>0.7</v>
      </c>
      <c r="N18" s="105">
        <f t="shared" si="3"/>
        <v>4368000</v>
      </c>
      <c r="O18" s="104"/>
      <c r="P18" s="104"/>
      <c r="Q18" s="104"/>
    </row>
    <row r="19" spans="1:17" s="103" customFormat="1" ht="21.75" customHeight="1">
      <c r="A19" s="108">
        <v>9</v>
      </c>
      <c r="B19" s="104" t="s">
        <v>31</v>
      </c>
      <c r="C19" s="124">
        <v>1954042177</v>
      </c>
      <c r="D19" s="104" t="s">
        <v>596</v>
      </c>
      <c r="E19" s="104" t="s">
        <v>92</v>
      </c>
      <c r="F19" s="104">
        <v>281201</v>
      </c>
      <c r="G19" s="104">
        <v>2019</v>
      </c>
      <c r="H19" s="104" t="s">
        <v>22</v>
      </c>
      <c r="I19" s="104">
        <v>3.5</v>
      </c>
      <c r="J19" s="104">
        <v>90</v>
      </c>
      <c r="K19" s="104" t="s">
        <v>24</v>
      </c>
      <c r="L19" s="105">
        <v>6240000</v>
      </c>
      <c r="M19" s="106">
        <f t="shared" si="2"/>
        <v>0.7</v>
      </c>
      <c r="N19" s="105">
        <f t="shared" si="3"/>
        <v>4368000</v>
      </c>
      <c r="O19" s="104"/>
      <c r="P19" s="104"/>
      <c r="Q19" s="104"/>
    </row>
    <row r="20" spans="1:17" s="103" customFormat="1" ht="21.75" customHeight="1">
      <c r="A20" s="108">
        <v>10</v>
      </c>
      <c r="B20" s="104" t="s">
        <v>31</v>
      </c>
      <c r="C20" s="124">
        <v>1954042034</v>
      </c>
      <c r="D20" s="104" t="s">
        <v>597</v>
      </c>
      <c r="E20" s="104" t="s">
        <v>598</v>
      </c>
      <c r="F20" s="104">
        <v>300101</v>
      </c>
      <c r="G20" s="104">
        <v>2019</v>
      </c>
      <c r="H20" s="104" t="s">
        <v>22</v>
      </c>
      <c r="I20" s="104">
        <v>3.38</v>
      </c>
      <c r="J20" s="104">
        <v>90</v>
      </c>
      <c r="K20" s="104" t="s">
        <v>24</v>
      </c>
      <c r="L20" s="105">
        <v>6240000</v>
      </c>
      <c r="M20" s="106">
        <f t="shared" si="2"/>
        <v>0.7</v>
      </c>
      <c r="N20" s="105">
        <f t="shared" si="3"/>
        <v>4368000</v>
      </c>
      <c r="O20" s="104"/>
      <c r="P20" s="104"/>
      <c r="Q20" s="104"/>
    </row>
    <row r="21" spans="1:17" s="103" customFormat="1" ht="21.75" customHeight="1">
      <c r="A21" s="108">
        <v>11</v>
      </c>
      <c r="B21" s="104" t="s">
        <v>31</v>
      </c>
      <c r="C21" s="124">
        <v>1954042118</v>
      </c>
      <c r="D21" s="104" t="s">
        <v>599</v>
      </c>
      <c r="E21" s="104" t="s">
        <v>117</v>
      </c>
      <c r="F21" s="104">
        <v>60301</v>
      </c>
      <c r="G21" s="104">
        <v>2019</v>
      </c>
      <c r="H21" s="104" t="s">
        <v>22</v>
      </c>
      <c r="I21" s="104">
        <v>3.38</v>
      </c>
      <c r="J21" s="104">
        <v>85</v>
      </c>
      <c r="K21" s="104" t="s">
        <v>24</v>
      </c>
      <c r="L21" s="105">
        <v>6240000</v>
      </c>
      <c r="M21" s="106">
        <f t="shared" si="2"/>
        <v>0.7</v>
      </c>
      <c r="N21" s="105">
        <f t="shared" si="3"/>
        <v>4368000</v>
      </c>
      <c r="O21" s="104"/>
      <c r="P21" s="104"/>
      <c r="Q21" s="104"/>
    </row>
    <row r="22" spans="1:17" s="103" customFormat="1" ht="21.75" customHeight="1">
      <c r="A22" s="108">
        <v>12</v>
      </c>
      <c r="B22" s="104" t="s">
        <v>31</v>
      </c>
      <c r="C22" s="124">
        <v>1954042140</v>
      </c>
      <c r="D22" s="104" t="s">
        <v>600</v>
      </c>
      <c r="E22" s="104" t="s">
        <v>601</v>
      </c>
      <c r="F22" s="104">
        <v>181001</v>
      </c>
      <c r="G22" s="104">
        <v>2019</v>
      </c>
      <c r="H22" s="104" t="s">
        <v>22</v>
      </c>
      <c r="I22" s="104">
        <v>3.38</v>
      </c>
      <c r="J22" s="104">
        <v>85</v>
      </c>
      <c r="K22" s="104" t="s">
        <v>24</v>
      </c>
      <c r="L22" s="105">
        <v>6240000</v>
      </c>
      <c r="M22" s="106">
        <f t="shared" si="2"/>
        <v>0.7</v>
      </c>
      <c r="N22" s="105">
        <f t="shared" si="3"/>
        <v>4368000</v>
      </c>
      <c r="O22" s="104"/>
      <c r="P22" s="104"/>
      <c r="Q22" s="104"/>
    </row>
    <row r="23" spans="1:17" s="103" customFormat="1" ht="21.75" customHeight="1">
      <c r="A23" s="108">
        <v>13</v>
      </c>
      <c r="B23" s="104" t="s">
        <v>31</v>
      </c>
      <c r="C23" s="124">
        <v>1954042170</v>
      </c>
      <c r="D23" s="104" t="s">
        <v>46</v>
      </c>
      <c r="E23" s="104" t="s">
        <v>602</v>
      </c>
      <c r="F23" s="104">
        <v>10601</v>
      </c>
      <c r="G23" s="104">
        <v>2019</v>
      </c>
      <c r="H23" s="104" t="s">
        <v>22</v>
      </c>
      <c r="I23" s="104">
        <v>3.38</v>
      </c>
      <c r="J23" s="104">
        <v>90</v>
      </c>
      <c r="K23" s="104" t="s">
        <v>24</v>
      </c>
      <c r="L23" s="105">
        <v>6240000</v>
      </c>
      <c r="M23" s="106">
        <f t="shared" si="2"/>
        <v>0.7</v>
      </c>
      <c r="N23" s="105">
        <f t="shared" si="3"/>
        <v>4368000</v>
      </c>
      <c r="O23" s="104"/>
      <c r="P23" s="104"/>
      <c r="Q23" s="104"/>
    </row>
    <row r="24" spans="1:17" s="103" customFormat="1" ht="21.75" customHeight="1">
      <c r="A24" s="108">
        <v>14</v>
      </c>
      <c r="B24" s="104" t="s">
        <v>31</v>
      </c>
      <c r="C24" s="124">
        <v>1954042188</v>
      </c>
      <c r="D24" s="104" t="s">
        <v>536</v>
      </c>
      <c r="E24" s="104" t="s">
        <v>603</v>
      </c>
      <c r="F24" s="104">
        <v>270301</v>
      </c>
      <c r="G24" s="104">
        <v>2019</v>
      </c>
      <c r="H24" s="104" t="s">
        <v>22</v>
      </c>
      <c r="I24" s="104">
        <v>3.38</v>
      </c>
      <c r="J24" s="104">
        <v>82</v>
      </c>
      <c r="K24" s="104" t="s">
        <v>24</v>
      </c>
      <c r="L24" s="105">
        <v>6240000</v>
      </c>
      <c r="M24" s="106">
        <f t="shared" si="2"/>
        <v>0.7</v>
      </c>
      <c r="N24" s="105">
        <f t="shared" si="3"/>
        <v>4368000</v>
      </c>
      <c r="O24" s="104"/>
      <c r="P24" s="104"/>
      <c r="Q24" s="104"/>
    </row>
    <row r="25" spans="2:17" s="2" customFormat="1" ht="19.5" customHeight="1">
      <c r="B25" s="2" t="s">
        <v>248</v>
      </c>
      <c r="C25" s="74">
        <v>0</v>
      </c>
      <c r="D25" s="2" t="s">
        <v>249</v>
      </c>
      <c r="I25" s="19"/>
      <c r="J25" s="6"/>
      <c r="K25" s="7"/>
      <c r="M25" s="90"/>
      <c r="N25" s="73">
        <f>SUM(N11:N24)</f>
        <v>61152000</v>
      </c>
      <c r="O25" s="76"/>
      <c r="P25" s="76"/>
      <c r="Q25" s="77"/>
    </row>
    <row r="26" spans="2:17" s="2" customFormat="1" ht="19.5" customHeight="1">
      <c r="B26" s="2" t="s">
        <v>250</v>
      </c>
      <c r="C26" s="74">
        <v>14</v>
      </c>
      <c r="D26" s="2" t="s">
        <v>249</v>
      </c>
      <c r="J26" s="3"/>
      <c r="K26" s="127"/>
      <c r="L26" s="127"/>
      <c r="M26" s="127"/>
      <c r="N26" s="127"/>
      <c r="O26" s="76"/>
      <c r="P26" s="76"/>
      <c r="Q26" s="77"/>
    </row>
    <row r="27" spans="1:17" s="9" customFormat="1" ht="19.5" customHeight="1">
      <c r="A27" s="2"/>
      <c r="B27" s="2" t="s">
        <v>251</v>
      </c>
      <c r="C27" s="74">
        <v>0</v>
      </c>
      <c r="D27" s="2" t="s">
        <v>249</v>
      </c>
      <c r="E27" s="129" t="s">
        <v>674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91"/>
      <c r="Q27" s="78"/>
    </row>
    <row r="28" spans="1:17" s="4" customFormat="1" ht="19.5" customHeight="1">
      <c r="A28" s="9"/>
      <c r="B28" s="4" t="s">
        <v>671</v>
      </c>
      <c r="C28" s="125">
        <v>14</v>
      </c>
      <c r="D28" s="2" t="s">
        <v>672</v>
      </c>
      <c r="E28" s="17"/>
      <c r="F28" s="17"/>
      <c r="G28" s="20"/>
      <c r="H28" s="20"/>
      <c r="I28" s="20"/>
      <c r="J28" s="130" t="s">
        <v>669</v>
      </c>
      <c r="K28" s="130"/>
      <c r="L28" s="130"/>
      <c r="M28" s="130"/>
      <c r="N28" s="130"/>
      <c r="O28" s="130"/>
      <c r="P28" s="130"/>
      <c r="Q28" s="130"/>
    </row>
    <row r="29" spans="1:17" s="4" customFormat="1" ht="17.25" customHeight="1">
      <c r="A29" s="136"/>
      <c r="B29" s="136"/>
      <c r="C29" s="136"/>
      <c r="D29" s="136"/>
      <c r="G29" s="6"/>
      <c r="I29" s="6"/>
      <c r="J29" s="136" t="s">
        <v>606</v>
      </c>
      <c r="K29" s="136"/>
      <c r="L29" s="136"/>
      <c r="M29" s="136"/>
      <c r="N29" s="136"/>
      <c r="O29" s="136"/>
      <c r="P29" s="136"/>
      <c r="Q29" s="136"/>
    </row>
    <row r="30" spans="1:17" s="4" customFormat="1" ht="17.25" customHeight="1">
      <c r="A30" s="136" t="s">
        <v>550</v>
      </c>
      <c r="B30" s="136"/>
      <c r="C30" s="136"/>
      <c r="D30" s="136"/>
      <c r="E30" s="136" t="s">
        <v>254</v>
      </c>
      <c r="F30" s="136"/>
      <c r="G30" s="136"/>
      <c r="H30" s="136"/>
      <c r="I30" s="136"/>
      <c r="J30" s="136" t="s">
        <v>607</v>
      </c>
      <c r="K30" s="136"/>
      <c r="L30" s="136"/>
      <c r="M30" s="136"/>
      <c r="N30" s="136"/>
      <c r="O30" s="136"/>
      <c r="P30" s="136"/>
      <c r="Q30" s="136"/>
    </row>
    <row r="31" spans="2:17" s="4" customFormat="1" ht="17.25" customHeight="1">
      <c r="B31" s="6"/>
      <c r="C31" s="125"/>
      <c r="D31" s="6"/>
      <c r="E31" s="6"/>
      <c r="G31" s="6"/>
      <c r="I31" s="6"/>
      <c r="J31" s="6"/>
      <c r="K31" s="6"/>
      <c r="L31" s="6"/>
      <c r="O31" s="6"/>
      <c r="P31" s="6"/>
      <c r="Q31" s="74"/>
    </row>
    <row r="32" spans="3:17" s="4" customFormat="1" ht="17.25" customHeight="1">
      <c r="C32" s="125"/>
      <c r="D32" s="6"/>
      <c r="E32" s="6"/>
      <c r="G32" s="6"/>
      <c r="H32" s="6"/>
      <c r="I32" s="6"/>
      <c r="J32" s="6"/>
      <c r="K32" s="6"/>
      <c r="L32" s="6"/>
      <c r="M32" s="6"/>
      <c r="N32" s="6"/>
      <c r="P32" s="6"/>
      <c r="Q32" s="75"/>
    </row>
    <row r="33" spans="3:17" s="4" customFormat="1" ht="17.25" customHeight="1">
      <c r="C33" s="125"/>
      <c r="D33" s="6"/>
      <c r="E33" s="6"/>
      <c r="G33" s="6"/>
      <c r="H33" s="6"/>
      <c r="I33" s="6"/>
      <c r="J33" s="6"/>
      <c r="K33" s="6"/>
      <c r="L33" s="6"/>
      <c r="M33" s="6"/>
      <c r="N33" s="6"/>
      <c r="P33" s="6"/>
      <c r="Q33" s="74"/>
    </row>
    <row r="34" spans="1:17" s="4" customFormat="1" ht="17.25" customHeight="1">
      <c r="A34" s="136" t="s">
        <v>673</v>
      </c>
      <c r="B34" s="136"/>
      <c r="C34" s="136"/>
      <c r="D34" s="136"/>
      <c r="E34" s="136" t="s">
        <v>256</v>
      </c>
      <c r="F34" s="136"/>
      <c r="G34" s="136"/>
      <c r="H34" s="136"/>
      <c r="I34" s="136"/>
      <c r="J34" s="136" t="s">
        <v>608</v>
      </c>
      <c r="K34" s="136"/>
      <c r="L34" s="136"/>
      <c r="M34" s="136"/>
      <c r="N34" s="136"/>
      <c r="O34" s="136"/>
      <c r="P34" s="136"/>
      <c r="Q34" s="136"/>
    </row>
  </sheetData>
  <sheetProtection/>
  <mergeCells count="18">
    <mergeCell ref="A2:G2"/>
    <mergeCell ref="H2:P2"/>
    <mergeCell ref="A3:G3"/>
    <mergeCell ref="H3:P3"/>
    <mergeCell ref="A5:Q5"/>
    <mergeCell ref="A6:Q6"/>
    <mergeCell ref="A7:Q7"/>
    <mergeCell ref="K26:N26"/>
    <mergeCell ref="E27:O27"/>
    <mergeCell ref="J28:Q28"/>
    <mergeCell ref="A29:D29"/>
    <mergeCell ref="J29:Q29"/>
    <mergeCell ref="A30:D30"/>
    <mergeCell ref="E30:I30"/>
    <mergeCell ref="J30:Q30"/>
    <mergeCell ref="A34:D34"/>
    <mergeCell ref="E34:I34"/>
    <mergeCell ref="J34:Q34"/>
  </mergeCells>
  <printOptions/>
  <pageMargins left="0.3" right="0.2" top="0.7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2020-08-06T02:31:21Z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AJVNCJQTK6FV-128-674</vt:lpwstr>
  </property>
  <property fmtid="{D5CDD505-2E9C-101B-9397-08002B2CF9AE}" pid="4" name="_dlc_DocIdItemGu">
    <vt:lpwstr>1d22794d-7551-425a-8316-b5479ec06d62</vt:lpwstr>
  </property>
  <property fmtid="{D5CDD505-2E9C-101B-9397-08002B2CF9AE}" pid="5" name="_dlc_DocIdU">
    <vt:lpwstr>http://webadmin.ou.edu.vn/ktkt/_layouts/DocIdRedir.aspx?ID=AJVNCJQTK6FV-128-674, AJVNCJQTK6FV-128-674</vt:lpwstr>
  </property>
</Properties>
</file>