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<sst xmlns="http://schemas.openxmlformats.org/spreadsheetml/2006/main" count="1572" uniqueCount="795">
  <si>
    <t>STT</t>
  </si>
  <si>
    <t>Mã SV</t>
  </si>
  <si>
    <t>Họ lót</t>
  </si>
  <si>
    <t>Tên</t>
  </si>
  <si>
    <t>Ngày sinh</t>
  </si>
  <si>
    <t>Khóa học</t>
  </si>
  <si>
    <t>Điểm TB</t>
  </si>
  <si>
    <t>Tổng HP</t>
  </si>
  <si>
    <t>Điểm RL</t>
  </si>
  <si>
    <t>Xếp loại HB KKHT</t>
  </si>
  <si>
    <t>Tỉ lệ %</t>
  </si>
  <si>
    <t>TRƯỜNG ĐẠI HỌC MỞ TP.HCM</t>
  </si>
  <si>
    <t>BỘ GIÁO DỤC VÀ ĐÀO TẠO</t>
  </si>
  <si>
    <t>CỘNG HOÀ XÃ HỘI CHỦ NGHĨA VIỆT NAM</t>
  </si>
  <si>
    <t>Độc lập - Tự do - Hạnh phúc</t>
  </si>
  <si>
    <t>Xuất sắc:</t>
  </si>
  <si>
    <t>Sinh viên</t>
  </si>
  <si>
    <t>Giỏi:</t>
  </si>
  <si>
    <t>Khá:</t>
  </si>
  <si>
    <t>Tổng cộng:</t>
  </si>
  <si>
    <t>Tổng số tiền HBKKHT:</t>
  </si>
  <si>
    <t>đồng</t>
  </si>
  <si>
    <t>Số tiền HB KKHT</t>
  </si>
  <si>
    <t>Bậc ĐT</t>
  </si>
  <si>
    <t>(Bằng chữ:………………………    ………...)</t>
  </si>
  <si>
    <t>Khoá/Ngành</t>
  </si>
  <si>
    <t>2010</t>
  </si>
  <si>
    <t>2011</t>
  </si>
  <si>
    <t>2012</t>
  </si>
  <si>
    <t>(Ban hành kèm theo quyết định:           /QĐ-ĐHM, ngày    tháng      năm 20…)</t>
  </si>
  <si>
    <t>Đơn vị: KHOA KINH TẾ VÀ LUẬT</t>
  </si>
  <si>
    <t>NĂM HỌC 2013 - 2014</t>
  </si>
  <si>
    <t>Kinh tế</t>
  </si>
  <si>
    <t>Luật Kinh tế</t>
  </si>
  <si>
    <t>1054022152</t>
  </si>
  <si>
    <t xml:space="preserve">Vâ ThÞ ý          </t>
  </si>
  <si>
    <t xml:space="preserve">Nhi    </t>
  </si>
  <si>
    <t>020692</t>
  </si>
  <si>
    <t>1054022266</t>
  </si>
  <si>
    <t xml:space="preserve">L¹i TuyÕt         </t>
  </si>
  <si>
    <t xml:space="preserve">V©n    </t>
  </si>
  <si>
    <t>290792</t>
  </si>
  <si>
    <t>1054022007</t>
  </si>
  <si>
    <t xml:space="preserve">Ph¹m Huúnh        </t>
  </si>
  <si>
    <t xml:space="preserve">Anh    </t>
  </si>
  <si>
    <t>010592</t>
  </si>
  <si>
    <t>1054022183</t>
  </si>
  <si>
    <t xml:space="preserve">TrÇn ThÞ Kim      </t>
  </si>
  <si>
    <t xml:space="preserve">Sa     </t>
  </si>
  <si>
    <t>201092</t>
  </si>
  <si>
    <t>1054022092</t>
  </si>
  <si>
    <t xml:space="preserve">Lª ThÞ Kim        </t>
  </si>
  <si>
    <t xml:space="preserve">KiÒu   </t>
  </si>
  <si>
    <t>160392</t>
  </si>
  <si>
    <t>1054022239</t>
  </si>
  <si>
    <t xml:space="preserve">TrÇn ThÞ Thïy     </t>
  </si>
  <si>
    <t xml:space="preserve">Trang  </t>
  </si>
  <si>
    <t>151092</t>
  </si>
  <si>
    <t>1054022160</t>
  </si>
  <si>
    <t xml:space="preserve">Vò ThÞ            </t>
  </si>
  <si>
    <t xml:space="preserve">Oanh   </t>
  </si>
  <si>
    <t>1054020042</t>
  </si>
  <si>
    <t xml:space="preserve">Lª ThÞ Méng       </t>
  </si>
  <si>
    <t xml:space="preserve">§iÖp   </t>
  </si>
  <si>
    <t>071192</t>
  </si>
  <si>
    <t>1054022210</t>
  </si>
  <si>
    <t xml:space="preserve">NguyÔn Cao Hoµng  </t>
  </si>
  <si>
    <t xml:space="preserve">Th¹ch  </t>
  </si>
  <si>
    <t>211292</t>
  </si>
  <si>
    <t>1054022270</t>
  </si>
  <si>
    <t xml:space="preserve">Lª §¨ng           </t>
  </si>
  <si>
    <t xml:space="preserve">Vinh   </t>
  </si>
  <si>
    <t>171092</t>
  </si>
  <si>
    <t>1054022241</t>
  </si>
  <si>
    <t xml:space="preserve">TrÇn V¨n          </t>
  </si>
  <si>
    <t xml:space="preserve">Tr·i   </t>
  </si>
  <si>
    <t>180292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</si>
  <si>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</si>
  <si>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</si>
  <si>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</si>
  <si>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</si>
  <si>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</si>
  <si>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</si>
  <si>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</si>
  <si>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</si>
  <si>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</si>
  <si>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</si>
  <si>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</si>
  <si>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ĐH</t>
  </si>
  <si>
    <t>8.30</t>
  </si>
  <si>
    <t>8.20</t>
  </si>
  <si>
    <t>8.00</t>
  </si>
  <si>
    <t>7.90</t>
  </si>
  <si>
    <t>7.80</t>
  </si>
  <si>
    <t>7.70</t>
  </si>
  <si>
    <t>83</t>
  </si>
  <si>
    <t>80</t>
  </si>
  <si>
    <t>90</t>
  </si>
  <si>
    <t>88</t>
  </si>
  <si>
    <t>87</t>
  </si>
  <si>
    <t>93</t>
  </si>
  <si>
    <t>81</t>
  </si>
  <si>
    <t>Giái</t>
  </si>
  <si>
    <t>Kh¸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</si>
  <si>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</si>
  <si>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</si>
  <si>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</si>
  <si>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</si>
  <si>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</si>
  <si>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</si>
  <si>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</si>
  <si>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</si>
  <si>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</si>
  <si>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</si>
  <si>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</si>
  <si>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</si>
  <si>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</si>
  <si>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1054060044</t>
  </si>
  <si>
    <t xml:space="preserve">NguyÔn ThÞ Thïy   </t>
  </si>
  <si>
    <t xml:space="preserve">Dung   </t>
  </si>
  <si>
    <t>110592</t>
  </si>
  <si>
    <t>1054062089</t>
  </si>
  <si>
    <t xml:space="preserve">Bïi ThÞ BÝch      </t>
  </si>
  <si>
    <t xml:space="preserve">Hoa    </t>
  </si>
  <si>
    <t>301192</t>
  </si>
  <si>
    <t>1054060310</t>
  </si>
  <si>
    <t xml:space="preserve">§inh ThÞ ViÖt     </t>
  </si>
  <si>
    <t xml:space="preserve">Trinh  </t>
  </si>
  <si>
    <t>201192</t>
  </si>
  <si>
    <t>1054060091</t>
  </si>
  <si>
    <t xml:space="preserve">NguyÔn ThÞ Kim    </t>
  </si>
  <si>
    <t>300692</t>
  </si>
  <si>
    <t>1054062183</t>
  </si>
  <si>
    <t xml:space="preserve">NguyÔn ThÞ        </t>
  </si>
  <si>
    <t xml:space="preserve">Ng©n   </t>
  </si>
  <si>
    <t>100292</t>
  </si>
  <si>
    <t>1054062251</t>
  </si>
  <si>
    <t xml:space="preserve">Hå Duy            </t>
  </si>
  <si>
    <t xml:space="preserve">Thanh  </t>
  </si>
  <si>
    <t>200492</t>
  </si>
  <si>
    <t>1054060080</t>
  </si>
  <si>
    <t xml:space="preserve">Th¸i ThÞ Kim      </t>
  </si>
  <si>
    <t xml:space="preserve">H»ng   </t>
  </si>
  <si>
    <t>190192</t>
  </si>
  <si>
    <t>1054062341</t>
  </si>
  <si>
    <t xml:space="preserve">§Æng §×nh         </t>
  </si>
  <si>
    <t xml:space="preserve">Viªn   </t>
  </si>
  <si>
    <t>040292</t>
  </si>
  <si>
    <t>1054062235</t>
  </si>
  <si>
    <t xml:space="preserve">Lª Thanh          </t>
  </si>
  <si>
    <t xml:space="preserve">QuyÕt  </t>
  </si>
  <si>
    <t>030191</t>
  </si>
  <si>
    <t>1054060266</t>
  </si>
  <si>
    <t xml:space="preserve">TrÇn Hång         </t>
  </si>
  <si>
    <t xml:space="preserve">ThÈm   </t>
  </si>
  <si>
    <t>150992</t>
  </si>
  <si>
    <t>1054062208</t>
  </si>
  <si>
    <t>Ng« TrÇn Vâ Phan Q</t>
  </si>
  <si>
    <t xml:space="preserve">Nh­    </t>
  </si>
  <si>
    <t>091192</t>
  </si>
  <si>
    <t>1054062210</t>
  </si>
  <si>
    <t xml:space="preserve">B¹ch ThÞ          </t>
  </si>
  <si>
    <t xml:space="preserve">Në     </t>
  </si>
  <si>
    <t>121092</t>
  </si>
  <si>
    <t>1054060271</t>
  </si>
  <si>
    <t xml:space="preserve">§ç ThÞ Ngäc       </t>
  </si>
  <si>
    <t xml:space="preserve">Thè    </t>
  </si>
  <si>
    <t>201292</t>
  </si>
  <si>
    <t>1054060154</t>
  </si>
  <si>
    <t xml:space="preserve">NguyÔn ThÞ Th¶o   </t>
  </si>
  <si>
    <t xml:space="preserve">Ly     </t>
  </si>
  <si>
    <t>140492</t>
  </si>
  <si>
    <t>1054062319</t>
  </si>
  <si>
    <t xml:space="preserve">NguyÔn ThÞ Thanh  </t>
  </si>
  <si>
    <t xml:space="preserve">Tróc   </t>
  </si>
  <si>
    <t>150792</t>
  </si>
  <si>
    <t>7.78</t>
  </si>
  <si>
    <t>7.51</t>
  </si>
  <si>
    <t>7.43</t>
  </si>
  <si>
    <t>7.41</t>
  </si>
  <si>
    <t>7.27</t>
  </si>
  <si>
    <t>7.24</t>
  </si>
  <si>
    <t>7.22</t>
  </si>
  <si>
    <t>7.16</t>
  </si>
  <si>
    <t>94</t>
  </si>
  <si>
    <t>95</t>
  </si>
  <si>
    <t>85</t>
  </si>
  <si>
    <t>78</t>
  </si>
  <si>
    <t>2013</t>
  </si>
  <si>
    <t xml:space="preserve">TrÇn Kim          </t>
  </si>
  <si>
    <t>200992</t>
  </si>
  <si>
    <t>1054020138</t>
  </si>
  <si>
    <t>75</t>
  </si>
  <si>
    <t>1054022166</t>
  </si>
  <si>
    <t xml:space="preserve">§Æng ThÞ ¸nh      </t>
  </si>
  <si>
    <t xml:space="preserve">Ph­¬ng </t>
  </si>
  <si>
    <t>190991</t>
  </si>
  <si>
    <t>71</t>
  </si>
  <si>
    <t>1054062056</t>
  </si>
  <si>
    <t xml:space="preserve">TrÇn Thïy         </t>
  </si>
  <si>
    <t xml:space="preserve">D­¬ng  </t>
  </si>
  <si>
    <t>030292</t>
  </si>
  <si>
    <t>1054062234</t>
  </si>
  <si>
    <t xml:space="preserve">Lª ThÞ Hoµi       </t>
  </si>
  <si>
    <t xml:space="preserve">Quyªn  </t>
  </si>
  <si>
    <t>040191</t>
  </si>
  <si>
    <t>73</t>
  </si>
  <si>
    <t>1154020064</t>
  </si>
  <si>
    <t xml:space="preserve">TrÇn ThÞ          </t>
  </si>
  <si>
    <t xml:space="preserve">Hµ     </t>
  </si>
  <si>
    <t>010593</t>
  </si>
  <si>
    <t>1154020197</t>
  </si>
  <si>
    <t xml:space="preserve">NguyÔn Minh       </t>
  </si>
  <si>
    <t xml:space="preserve">Nhùt   </t>
  </si>
  <si>
    <t>250993</t>
  </si>
  <si>
    <t>1154020219</t>
  </si>
  <si>
    <t xml:space="preserve">NguyÔn Thµnh      </t>
  </si>
  <si>
    <t xml:space="preserve">Quang  </t>
  </si>
  <si>
    <t>150793</t>
  </si>
  <si>
    <t>1154060171</t>
  </si>
  <si>
    <t xml:space="preserve">Lêi    </t>
  </si>
  <si>
    <t>031093</t>
  </si>
  <si>
    <t>1154020090</t>
  </si>
  <si>
    <t xml:space="preserve">Lª ThÞ            </t>
  </si>
  <si>
    <t xml:space="preserve">Hång   </t>
  </si>
  <si>
    <t>200491</t>
  </si>
  <si>
    <t>1154020333</t>
  </si>
  <si>
    <t xml:space="preserve">Bïi ThÞ Thanh     </t>
  </si>
  <si>
    <t>290793</t>
  </si>
  <si>
    <t>1154020247</t>
  </si>
  <si>
    <t xml:space="preserve">Th¶o   </t>
  </si>
  <si>
    <t>070893</t>
  </si>
  <si>
    <t>1154020151</t>
  </si>
  <si>
    <t xml:space="preserve">Mai    </t>
  </si>
  <si>
    <t>020693</t>
  </si>
  <si>
    <t>1154020180</t>
  </si>
  <si>
    <t xml:space="preserve">TrÇn ThÞ ¸nh      </t>
  </si>
  <si>
    <t xml:space="preserve">NguyÖt </t>
  </si>
  <si>
    <t>050193</t>
  </si>
  <si>
    <t>1154060060</t>
  </si>
  <si>
    <t>040493</t>
  </si>
  <si>
    <t>1154020032</t>
  </si>
  <si>
    <t xml:space="preserve">§oµn ThÞ          </t>
  </si>
  <si>
    <t xml:space="preserve">Dinh   </t>
  </si>
  <si>
    <t>8.59</t>
  </si>
  <si>
    <t>8.56</t>
  </si>
  <si>
    <t>8.34</t>
  </si>
  <si>
    <t>8.26</t>
  </si>
  <si>
    <t>8.22</t>
  </si>
  <si>
    <t>8.19</t>
  </si>
  <si>
    <t>8.16</t>
  </si>
  <si>
    <t>8.13</t>
  </si>
  <si>
    <t>8.12</t>
  </si>
  <si>
    <t>8.09</t>
  </si>
  <si>
    <t>98</t>
  </si>
  <si>
    <t>100</t>
  </si>
  <si>
    <t>1154060124</t>
  </si>
  <si>
    <t xml:space="preserve">Hoµng ThÞ         </t>
  </si>
  <si>
    <t xml:space="preserve">HuÕ    </t>
  </si>
  <si>
    <t>130293</t>
  </si>
  <si>
    <t>1154060047</t>
  </si>
  <si>
    <t xml:space="preserve">DiÖu   </t>
  </si>
  <si>
    <t>040393</t>
  </si>
  <si>
    <t>1154060122</t>
  </si>
  <si>
    <t xml:space="preserve">Tr­¬ng ThÞ        </t>
  </si>
  <si>
    <t xml:space="preserve">Hßa    </t>
  </si>
  <si>
    <t>021093</t>
  </si>
  <si>
    <t>1154060216</t>
  </si>
  <si>
    <t xml:space="preserve">Ph¹m Träng        </t>
  </si>
  <si>
    <t xml:space="preserve">Nh©n   </t>
  </si>
  <si>
    <t>151093</t>
  </si>
  <si>
    <t>1154060204</t>
  </si>
  <si>
    <t xml:space="preserve">NguyÔn NguyÔn Thu </t>
  </si>
  <si>
    <t>240493</t>
  </si>
  <si>
    <t>1154060277</t>
  </si>
  <si>
    <t xml:space="preserve">Tr­¬ng Quèc       </t>
  </si>
  <si>
    <t xml:space="preserve">Sinh   </t>
  </si>
  <si>
    <t>281293</t>
  </si>
  <si>
    <t>1154060274</t>
  </si>
  <si>
    <t xml:space="preserve">T¹ ThÞ Nh­        </t>
  </si>
  <si>
    <t xml:space="preserve">Quúnh  </t>
  </si>
  <si>
    <t>241192</t>
  </si>
  <si>
    <t>1154060002</t>
  </si>
  <si>
    <t xml:space="preserve">An     </t>
  </si>
  <si>
    <t>060293</t>
  </si>
  <si>
    <t>1154060170</t>
  </si>
  <si>
    <t xml:space="preserve">Lª V¨n            </t>
  </si>
  <si>
    <t xml:space="preserve">Léc    </t>
  </si>
  <si>
    <t>160293</t>
  </si>
  <si>
    <t>1154060270</t>
  </si>
  <si>
    <t xml:space="preserve">Quý    </t>
  </si>
  <si>
    <t>030993</t>
  </si>
  <si>
    <t>1154060077</t>
  </si>
  <si>
    <t xml:space="preserve">Mai ThÞ V©n       </t>
  </si>
  <si>
    <t>200793</t>
  </si>
  <si>
    <t>1154060359</t>
  </si>
  <si>
    <t xml:space="preserve">§µo V¨n           </t>
  </si>
  <si>
    <t xml:space="preserve">Tïng   </t>
  </si>
  <si>
    <t>190393</t>
  </si>
  <si>
    <t>1154060168</t>
  </si>
  <si>
    <t xml:space="preserve">NguyÔn §×nh B¶o   </t>
  </si>
  <si>
    <t xml:space="preserve">Long   </t>
  </si>
  <si>
    <t>270291</t>
  </si>
  <si>
    <t>1154060388</t>
  </si>
  <si>
    <t xml:space="preserve">NguyÔn ThÞ Nh­îc  </t>
  </si>
  <si>
    <t xml:space="preserve">ý      </t>
  </si>
  <si>
    <t>090592</t>
  </si>
  <si>
    <t>7.84</t>
  </si>
  <si>
    <t>7.79</t>
  </si>
  <si>
    <t>7.74</t>
  </si>
  <si>
    <t>7.67</t>
  </si>
  <si>
    <t>7.65</t>
  </si>
  <si>
    <t>7.60</t>
  </si>
  <si>
    <t>7.56</t>
  </si>
  <si>
    <t>7.49</t>
  </si>
  <si>
    <t>7.47</t>
  </si>
  <si>
    <t>7.44</t>
  </si>
  <si>
    <t>79</t>
  </si>
  <si>
    <t>1254022185</t>
  </si>
  <si>
    <t xml:space="preserve">Lª ThÞ Mü         </t>
  </si>
  <si>
    <t xml:space="preserve">Phông  </t>
  </si>
  <si>
    <t>201094</t>
  </si>
  <si>
    <t>1254022130</t>
  </si>
  <si>
    <t xml:space="preserve">NguyÔn ThÞ CÈm    </t>
  </si>
  <si>
    <t xml:space="preserve">Lý     </t>
  </si>
  <si>
    <t>240294</t>
  </si>
  <si>
    <t>1254020235</t>
  </si>
  <si>
    <t>221294</t>
  </si>
  <si>
    <t>1254020233</t>
  </si>
  <si>
    <t xml:space="preserve">NguyÔn H÷u        </t>
  </si>
  <si>
    <t xml:space="preserve">Thµnh  </t>
  </si>
  <si>
    <t>080894</t>
  </si>
  <si>
    <t>1254022262</t>
  </si>
  <si>
    <t xml:space="preserve">Bïi Anh           </t>
  </si>
  <si>
    <t xml:space="preserve">Th­    </t>
  </si>
  <si>
    <t>220294</t>
  </si>
  <si>
    <t>1254020053</t>
  </si>
  <si>
    <t xml:space="preserve">Ph¹m ThÞ CÈm      </t>
  </si>
  <si>
    <t xml:space="preserve">Giang  </t>
  </si>
  <si>
    <t>070794</t>
  </si>
  <si>
    <t>1254022320</t>
  </si>
  <si>
    <t xml:space="preserve">NguyÔn ThÞ Thóy   </t>
  </si>
  <si>
    <t xml:space="preserve">Vi     </t>
  </si>
  <si>
    <t>290694</t>
  </si>
  <si>
    <t>1254020221</t>
  </si>
  <si>
    <t xml:space="preserve">Phan ThÞ          </t>
  </si>
  <si>
    <t xml:space="preserve">S­¬ng  </t>
  </si>
  <si>
    <t>120294</t>
  </si>
  <si>
    <t>1254020330</t>
  </si>
  <si>
    <t xml:space="preserve">Ng. Huúnh Ph­¬ng  </t>
  </si>
  <si>
    <t xml:space="preserve">Vy     </t>
  </si>
  <si>
    <t>210393</t>
  </si>
  <si>
    <t>7.93</t>
  </si>
  <si>
    <t>7.63</t>
  </si>
  <si>
    <t>7.52</t>
  </si>
  <si>
    <t>76</t>
  </si>
  <si>
    <t>86</t>
  </si>
  <si>
    <t>1254060107</t>
  </si>
  <si>
    <t xml:space="preserve">T«n ThÞ Thanh     </t>
  </si>
  <si>
    <t xml:space="preserve">HuyÒn  </t>
  </si>
  <si>
    <t>291094</t>
  </si>
  <si>
    <t>1254060320</t>
  </si>
  <si>
    <t xml:space="preserve">NguyÔn Hång CÈm   </t>
  </si>
  <si>
    <t xml:space="preserve">Thy    </t>
  </si>
  <si>
    <t>020194</t>
  </si>
  <si>
    <t>1254060269</t>
  </si>
  <si>
    <t xml:space="preserve">NguyÔn Mai Thanh  </t>
  </si>
  <si>
    <t xml:space="preserve">T©m    </t>
  </si>
  <si>
    <t>151294</t>
  </si>
  <si>
    <t>1254060314</t>
  </si>
  <si>
    <t xml:space="preserve">NguyÔn Anh        </t>
  </si>
  <si>
    <t>010994</t>
  </si>
  <si>
    <t>1254062075</t>
  </si>
  <si>
    <t xml:space="preserve">§ç ThÞ Thu        </t>
  </si>
  <si>
    <t>161294</t>
  </si>
  <si>
    <t>1254062264</t>
  </si>
  <si>
    <t xml:space="preserve">§µo ThÞ Thu       </t>
  </si>
  <si>
    <t>280594</t>
  </si>
  <si>
    <t>1254062035</t>
  </si>
  <si>
    <t xml:space="preserve">Ph¹m ThÞ Mü       </t>
  </si>
  <si>
    <t>241294</t>
  </si>
  <si>
    <t>1254060119</t>
  </si>
  <si>
    <t xml:space="preserve">Bïi ThÞ           </t>
  </si>
  <si>
    <t xml:space="preserve">H­êng  </t>
  </si>
  <si>
    <t>100194</t>
  </si>
  <si>
    <t>1254062292</t>
  </si>
  <si>
    <t xml:space="preserve">NguyÔn ChÝ        </t>
  </si>
  <si>
    <t xml:space="preserve">Th©n   </t>
  </si>
  <si>
    <t>090194</t>
  </si>
  <si>
    <t>1254062063</t>
  </si>
  <si>
    <t xml:space="preserve">NguyÔn ThÞ Thu    </t>
  </si>
  <si>
    <t>311094</t>
  </si>
  <si>
    <t>1254062321</t>
  </si>
  <si>
    <t xml:space="preserve">Lª ThÞ Thóy       </t>
  </si>
  <si>
    <t xml:space="preserve">Tiªn   </t>
  </si>
  <si>
    <t>290194</t>
  </si>
  <si>
    <t>1254062090</t>
  </si>
  <si>
    <t xml:space="preserve">DiÕp Quèc         </t>
  </si>
  <si>
    <t xml:space="preserve">Hoµng  </t>
  </si>
  <si>
    <t>170894</t>
  </si>
  <si>
    <t>1254060170</t>
  </si>
  <si>
    <t xml:space="preserve">NguyÔn Ph¸t       </t>
  </si>
  <si>
    <t xml:space="preserve">Minh   </t>
  </si>
  <si>
    <t>050294</t>
  </si>
  <si>
    <t>1254062157</t>
  </si>
  <si>
    <t>8.46</t>
  </si>
  <si>
    <t>8.21</t>
  </si>
  <si>
    <t>7.86</t>
  </si>
  <si>
    <t>7.75</t>
  </si>
  <si>
    <t>7.71</t>
  </si>
  <si>
    <t>7.64</t>
  </si>
  <si>
    <t>7.57</t>
  </si>
  <si>
    <t>7.54</t>
  </si>
  <si>
    <t>7.46</t>
  </si>
  <si>
    <t>7.40</t>
  </si>
  <si>
    <t>7.39</t>
  </si>
  <si>
    <t>96</t>
  </si>
  <si>
    <t>1354020113</t>
  </si>
  <si>
    <t xml:space="preserve">Thu    </t>
  </si>
  <si>
    <t>060693</t>
  </si>
  <si>
    <t>1354020128</t>
  </si>
  <si>
    <t xml:space="preserve">Huúnh ThÞ YÕn     </t>
  </si>
  <si>
    <t xml:space="preserve">Tr©m   </t>
  </si>
  <si>
    <t>050495</t>
  </si>
  <si>
    <t>1354020116</t>
  </si>
  <si>
    <t xml:space="preserve">Phan ThÞ Thanh    </t>
  </si>
  <si>
    <t xml:space="preserve">Thóy   </t>
  </si>
  <si>
    <t>220895</t>
  </si>
  <si>
    <t>1354020046</t>
  </si>
  <si>
    <t xml:space="preserve">T« Ngäc           </t>
  </si>
  <si>
    <t xml:space="preserve">H­¬ng  </t>
  </si>
  <si>
    <t>030595</t>
  </si>
  <si>
    <t>1354020015</t>
  </si>
  <si>
    <t xml:space="preserve">Ng« Mai Ph­¬ng    </t>
  </si>
  <si>
    <t>140895</t>
  </si>
  <si>
    <t>1354022241</t>
  </si>
  <si>
    <t xml:space="preserve">NguyÔn H÷u B¶o    </t>
  </si>
  <si>
    <t xml:space="preserve">Huy    </t>
  </si>
  <si>
    <t>081195</t>
  </si>
  <si>
    <t>9.25</t>
  </si>
  <si>
    <t>8.25</t>
  </si>
  <si>
    <t>1354062290</t>
  </si>
  <si>
    <t xml:space="preserve">Ph¹m V¨n          </t>
  </si>
  <si>
    <t>010395</t>
  </si>
  <si>
    <t>1354062216</t>
  </si>
  <si>
    <t xml:space="preserve">B¹ch DiÖu         </t>
  </si>
  <si>
    <t xml:space="preserve">¸i     </t>
  </si>
  <si>
    <t>020595</t>
  </si>
  <si>
    <t>1354062274</t>
  </si>
  <si>
    <t>201095</t>
  </si>
  <si>
    <t>1354062232</t>
  </si>
  <si>
    <t xml:space="preserve">TrÇn ViÕt         </t>
  </si>
  <si>
    <t>070290</t>
  </si>
  <si>
    <t>1354060167</t>
  </si>
  <si>
    <t xml:space="preserve">TrÇn ThÞ Hång     </t>
  </si>
  <si>
    <t xml:space="preserve">ThuËn  </t>
  </si>
  <si>
    <t>261295</t>
  </si>
  <si>
    <t>1354062218</t>
  </si>
  <si>
    <t xml:space="preserve">NguyÔn M¹nh       </t>
  </si>
  <si>
    <t xml:space="preserve">C­êng  </t>
  </si>
  <si>
    <t>190195</t>
  </si>
  <si>
    <t>1354060108</t>
  </si>
  <si>
    <t xml:space="preserve">D­¬ng TiÓu        </t>
  </si>
  <si>
    <t xml:space="preserve">My     </t>
  </si>
  <si>
    <t>181095</t>
  </si>
  <si>
    <t>1354060049</t>
  </si>
  <si>
    <t xml:space="preserve">TrÇn NhËt         </t>
  </si>
  <si>
    <t xml:space="preserve">§iÒn   </t>
  </si>
  <si>
    <t>050895</t>
  </si>
  <si>
    <t>1354060192</t>
  </si>
  <si>
    <t xml:space="preserve">L©m Thanh         </t>
  </si>
  <si>
    <t>160195</t>
  </si>
  <si>
    <t>1354060111</t>
  </si>
  <si>
    <t xml:space="preserve">NguyÔn ThÞ KiÒu   </t>
  </si>
  <si>
    <t>220195</t>
  </si>
  <si>
    <t>9.38</t>
  </si>
  <si>
    <t>8.75</t>
  </si>
  <si>
    <t>8.50</t>
  </si>
  <si>
    <t>8.38</t>
  </si>
  <si>
    <t>89</t>
  </si>
  <si>
    <t>1154020288</t>
  </si>
  <si>
    <t xml:space="preserve">NguyÔn ThÞ Thñy   </t>
  </si>
  <si>
    <t>120492</t>
  </si>
  <si>
    <t>1154020307</t>
  </si>
  <si>
    <t xml:space="preserve">Ph¹m ThÞ HuyÒn    </t>
  </si>
  <si>
    <t>020593</t>
  </si>
  <si>
    <t>1154020060</t>
  </si>
  <si>
    <t xml:space="preserve">Huúnh ThÞ CÈm     </t>
  </si>
  <si>
    <t>100993</t>
  </si>
  <si>
    <t>1154020208</t>
  </si>
  <si>
    <t>131092</t>
  </si>
  <si>
    <t>1154020271</t>
  </si>
  <si>
    <t xml:space="preserve">BiÖn ThÞ Thu      </t>
  </si>
  <si>
    <t>220493</t>
  </si>
  <si>
    <t>8.06</t>
  </si>
  <si>
    <t>8.31</t>
  </si>
  <si>
    <t>1254022114</t>
  </si>
  <si>
    <t xml:space="preserve">TrÇn Mai          </t>
  </si>
  <si>
    <t xml:space="preserve">Lan    </t>
  </si>
  <si>
    <t>211094</t>
  </si>
  <si>
    <t>1254022227</t>
  </si>
  <si>
    <t xml:space="preserve">TrÞnh Ngäc        </t>
  </si>
  <si>
    <t xml:space="preserve">T©n    </t>
  </si>
  <si>
    <t>140494</t>
  </si>
  <si>
    <t>1254020115</t>
  </si>
  <si>
    <t>NguyÔn Ngäc Ph­¬ng</t>
  </si>
  <si>
    <t xml:space="preserve">Lµi    </t>
  </si>
  <si>
    <t>101294</t>
  </si>
  <si>
    <t>1254020138</t>
  </si>
  <si>
    <t xml:space="preserve">T« KiÒu           </t>
  </si>
  <si>
    <t>081194</t>
  </si>
  <si>
    <t>1254020110</t>
  </si>
  <si>
    <t xml:space="preserve">Kh­¬ng </t>
  </si>
  <si>
    <t>011094</t>
  </si>
  <si>
    <t>7.37</t>
  </si>
  <si>
    <t>7.30</t>
  </si>
  <si>
    <t>7.26</t>
  </si>
  <si>
    <t>7.15</t>
  </si>
  <si>
    <t>82</t>
  </si>
  <si>
    <t>1354020016</t>
  </si>
  <si>
    <t xml:space="preserve">NguyÔn ThÞ §oµn   </t>
  </si>
  <si>
    <t>270794</t>
  </si>
  <si>
    <t>1354020085</t>
  </si>
  <si>
    <t xml:space="preserve">TrÇn Thanh        </t>
  </si>
  <si>
    <t>220595</t>
  </si>
  <si>
    <t>1354020137</t>
  </si>
  <si>
    <t xml:space="preserve">Tr­¬ng ThÞ Hång   </t>
  </si>
  <si>
    <t xml:space="preserve">Tó     </t>
  </si>
  <si>
    <t>300495</t>
  </si>
  <si>
    <t>1354020135</t>
  </si>
  <si>
    <t xml:space="preserve">Ng« NguyÔn Thanh  </t>
  </si>
  <si>
    <t xml:space="preserve">TuyÒn  </t>
  </si>
  <si>
    <t>080795</t>
  </si>
  <si>
    <t>1354020086</t>
  </si>
  <si>
    <t xml:space="preserve">Ph¹m Kim          </t>
  </si>
  <si>
    <t xml:space="preserve">Ph­îng </t>
  </si>
  <si>
    <t>070395</t>
  </si>
  <si>
    <t>8.88</t>
  </si>
  <si>
    <t>8.63</t>
  </si>
  <si>
    <t>70</t>
  </si>
  <si>
    <t>1354062273</t>
  </si>
  <si>
    <t>190295</t>
  </si>
  <si>
    <t>1354060115</t>
  </si>
  <si>
    <t xml:space="preserve">§Æng ThÞ H»ng     </t>
  </si>
  <si>
    <t xml:space="preserve">Nga    </t>
  </si>
  <si>
    <t>010695</t>
  </si>
  <si>
    <t>1354060132</t>
  </si>
  <si>
    <t xml:space="preserve">NguyÔn ThÞ Hång   </t>
  </si>
  <si>
    <t xml:space="preserve">Nhung  </t>
  </si>
  <si>
    <t>200595</t>
  </si>
  <si>
    <t>1354060006</t>
  </si>
  <si>
    <t xml:space="preserve">NguyÔn Nh­        </t>
  </si>
  <si>
    <t>200195</t>
  </si>
  <si>
    <t>1354060147</t>
  </si>
  <si>
    <t xml:space="preserve">§inh ThÞ Hång     </t>
  </si>
  <si>
    <t>230995</t>
  </si>
  <si>
    <t>9.00</t>
  </si>
  <si>
    <t>77</t>
  </si>
  <si>
    <t>72</t>
  </si>
  <si>
    <t>1154060264</t>
  </si>
  <si>
    <t xml:space="preserve">NguyÔn ThÞ BÝch   </t>
  </si>
  <si>
    <t xml:space="preserve">Qui    </t>
  </si>
  <si>
    <t>040793</t>
  </si>
  <si>
    <t>1154060367</t>
  </si>
  <si>
    <t xml:space="preserve">NguyÔn Ph­íc      </t>
  </si>
  <si>
    <t xml:space="preserve">VÑn    </t>
  </si>
  <si>
    <t>261092</t>
  </si>
  <si>
    <t>1154060173</t>
  </si>
  <si>
    <t xml:space="preserve">Lîi    </t>
  </si>
  <si>
    <t>261090</t>
  </si>
  <si>
    <t>7.42</t>
  </si>
  <si>
    <t>7.35</t>
  </si>
  <si>
    <t>1354020001</t>
  </si>
  <si>
    <t xml:space="preserve">Vò Xu©n           </t>
  </si>
  <si>
    <t>290995</t>
  </si>
  <si>
    <t>1354020052</t>
  </si>
  <si>
    <t xml:space="preserve">§µo ThÞ           </t>
  </si>
  <si>
    <t>1354020078</t>
  </si>
  <si>
    <t xml:space="preserve">NguyÔn Vâ An      </t>
  </si>
  <si>
    <t xml:space="preserve">Phó    </t>
  </si>
  <si>
    <t>020395</t>
  </si>
  <si>
    <t>1354020044</t>
  </si>
  <si>
    <t xml:space="preserve">Huúnh B¸          </t>
  </si>
  <si>
    <t xml:space="preserve">H­ng   </t>
  </si>
  <si>
    <t>200795</t>
  </si>
  <si>
    <t>1154020304</t>
  </si>
  <si>
    <t xml:space="preserve">NguyÔn ThÞ Xu©n   </t>
  </si>
  <si>
    <t>101093</t>
  </si>
  <si>
    <t>1154020131</t>
  </si>
  <si>
    <t xml:space="preserve">Liªn   </t>
  </si>
  <si>
    <t>010193</t>
  </si>
  <si>
    <t>1154020201</t>
  </si>
  <si>
    <t xml:space="preserve">Ny     </t>
  </si>
  <si>
    <t>200393</t>
  </si>
  <si>
    <t>1154020274</t>
  </si>
  <si>
    <t xml:space="preserve">Thïy   </t>
  </si>
  <si>
    <t>141093</t>
  </si>
  <si>
    <t>1154020308</t>
  </si>
  <si>
    <t xml:space="preserve">TrÇn ThÞ Minh     </t>
  </si>
  <si>
    <t>060192</t>
  </si>
  <si>
    <t>1154020062</t>
  </si>
  <si>
    <t>121192</t>
  </si>
  <si>
    <t>1154020303</t>
  </si>
  <si>
    <t>100893</t>
  </si>
  <si>
    <t>1154020160</t>
  </si>
  <si>
    <t>200493</t>
  </si>
  <si>
    <t>1154020188</t>
  </si>
  <si>
    <t xml:space="preserve">NguyÔn ThÞ L­u ý  </t>
  </si>
  <si>
    <t>290392</t>
  </si>
  <si>
    <t>7.97</t>
  </si>
  <si>
    <t>7.94</t>
  </si>
  <si>
    <t>7.91</t>
  </si>
  <si>
    <t>7.81</t>
  </si>
  <si>
    <t>1054022051</t>
  </si>
  <si>
    <t xml:space="preserve">§µo Xu©n          </t>
  </si>
  <si>
    <t xml:space="preserve">H¶o    </t>
  </si>
  <si>
    <t>310392</t>
  </si>
  <si>
    <t>1054020169</t>
  </si>
  <si>
    <t>170292</t>
  </si>
  <si>
    <t>1054022021</t>
  </si>
  <si>
    <t xml:space="preserve">Ph¹m ThÞ Kim      </t>
  </si>
  <si>
    <t xml:space="preserve">C­¬ng  </t>
  </si>
  <si>
    <t>131192</t>
  </si>
  <si>
    <t>1054022172</t>
  </si>
  <si>
    <t xml:space="preserve">TrÇn Lan          </t>
  </si>
  <si>
    <t>311092</t>
  </si>
  <si>
    <t>1054020126</t>
  </si>
  <si>
    <t>010192</t>
  </si>
  <si>
    <t>7.50</t>
  </si>
  <si>
    <t>84</t>
  </si>
  <si>
    <t>1354062276</t>
  </si>
  <si>
    <t>1354060185</t>
  </si>
  <si>
    <t xml:space="preserve">Vâ TrÇn B¶o       </t>
  </si>
  <si>
    <t xml:space="preserve">Tr©n   </t>
  </si>
  <si>
    <t>061295</t>
  </si>
  <si>
    <t>1354060058</t>
  </si>
  <si>
    <t xml:space="preserve">NguyÔn ThÞ Ngäc   </t>
  </si>
  <si>
    <t xml:space="preserve">H¹nh   </t>
  </si>
  <si>
    <t>130295</t>
  </si>
  <si>
    <t>1354060150</t>
  </si>
  <si>
    <t xml:space="preserve">Sang   </t>
  </si>
  <si>
    <t>300494</t>
  </si>
  <si>
    <t>7.88</t>
  </si>
  <si>
    <t>1354020100</t>
  </si>
  <si>
    <t xml:space="preserve">Lª Hoµng DiÔm     </t>
  </si>
  <si>
    <t xml:space="preserve">Thi    </t>
  </si>
  <si>
    <t>080595</t>
  </si>
  <si>
    <t>1354020071</t>
  </si>
  <si>
    <t xml:space="preserve">Ng« ThÞ Hång      </t>
  </si>
  <si>
    <t>300594</t>
  </si>
  <si>
    <t>1354020097</t>
  </si>
  <si>
    <t xml:space="preserve">§oµn Ngäc         </t>
  </si>
  <si>
    <t>281094</t>
  </si>
  <si>
    <t>1354020043</t>
  </si>
  <si>
    <t xml:space="preserve">NguyÔn Xu©n       </t>
  </si>
  <si>
    <t xml:space="preserve">Hïng   </t>
  </si>
  <si>
    <t>221095</t>
  </si>
  <si>
    <t>1354020132</t>
  </si>
  <si>
    <t xml:space="preserve">§Æng TuyÕt        </t>
  </si>
  <si>
    <t>210395</t>
  </si>
  <si>
    <t>1354020033</t>
  </si>
  <si>
    <t xml:space="preserve">NguyÔn Hµo        </t>
  </si>
  <si>
    <t xml:space="preserve">HiÖp   </t>
  </si>
  <si>
    <t>280595</t>
  </si>
  <si>
    <t>1354022198</t>
  </si>
  <si>
    <t>1254062218</t>
  </si>
  <si>
    <t xml:space="preserve">Lª ThÞ Hång       </t>
  </si>
  <si>
    <t>1254062378</t>
  </si>
  <si>
    <t xml:space="preserve">TrÇn Kh¸nh        </t>
  </si>
  <si>
    <t xml:space="preserve">Vò     </t>
  </si>
  <si>
    <t>140390</t>
  </si>
  <si>
    <t>1254060140</t>
  </si>
  <si>
    <t xml:space="preserve">D­¬ng NguyÔn Thïy </t>
  </si>
  <si>
    <t xml:space="preserve">Linh   </t>
  </si>
  <si>
    <t>011194</t>
  </si>
  <si>
    <t>1254062312</t>
  </si>
  <si>
    <t xml:space="preserve">Lª Anh            </t>
  </si>
  <si>
    <t>230994</t>
  </si>
  <si>
    <t>7.36</t>
  </si>
  <si>
    <t>7.32</t>
  </si>
  <si>
    <t>1154060049</t>
  </si>
  <si>
    <t xml:space="preserve">Lª ThÞ Thïy       </t>
  </si>
  <si>
    <t>111093</t>
  </si>
  <si>
    <t>1154060296</t>
  </si>
  <si>
    <t xml:space="preserve">NguyÔn Ph­¬ng     </t>
  </si>
  <si>
    <t>301293</t>
  </si>
  <si>
    <t>7.33</t>
  </si>
  <si>
    <t>1154020145</t>
  </si>
  <si>
    <t xml:space="preserve">TrÇn ChÝ          </t>
  </si>
  <si>
    <t>010890</t>
  </si>
  <si>
    <t>7.72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</si>
  <si>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</si>
  <si>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</si>
  <si>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</si>
  <si>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</si>
  <si>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</si>
  <si>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</si>
  <si>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</si>
  <si>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</si>
  <si>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</si>
  <si>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</si>
  <si>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</si>
  <si>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</si>
  <si>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</si>
  <si>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</si>
  <si>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</si>
  <si>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</si>
  <si>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</si>
  <si>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</si>
  <si>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</si>
  <si>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</si>
  <si>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</si>
  <si>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</si>
  <si>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</si>
  <si>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</si>
  <si>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</si>
  <si>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</si>
  <si>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</si>
  <si>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</si>
  <si>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</si>
  <si>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</si>
  <si>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</si>
  <si>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</si>
  <si>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</si>
  <si>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</si>
  <si>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</si>
  <si>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</si>
  <si>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</si>
  <si>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</si>
  <si>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</si>
  <si>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</si>
  <si>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</si>
  <si>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</si>
  <si>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</si>
  <si>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</si>
  <si>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</si>
  <si>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74</t>
  </si>
  <si>
    <t>91</t>
  </si>
  <si>
    <t>92</t>
  </si>
  <si>
    <t>97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</si>
  <si>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</si>
  <si>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</si>
  <si>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</si>
  <si>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</si>
  <si>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</si>
  <si>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</si>
  <si>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</si>
  <si>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</si>
  <si>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</si>
  <si>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</si>
  <si>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</si>
  <si>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</si>
  <si>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</si>
  <si>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</si>
  <si>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</si>
  <si>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</si>
  <si>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</si>
  <si>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</si>
  <si>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</si>
  <si>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</si>
  <si>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</si>
  <si>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</si>
  <si>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</si>
  <si>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</si>
  <si>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</si>
  <si>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</si>
  <si>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</si>
  <si>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</si>
  <si>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</si>
  <si>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</si>
  <si>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</si>
  <si>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</si>
  <si>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</si>
  <si>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</si>
  <si>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</si>
  <si>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</si>
  <si>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</si>
  <si>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</si>
  <si>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</si>
  <si>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</si>
  <si>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</si>
  <si>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</si>
  <si>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</si>
  <si>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</si>
  <si>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</si>
  <si>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</si>
  <si>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</si>
  <si>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</si>
  <si>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</si>
  <si>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</si>
  <si>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</si>
  <si>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</si>
  <si>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</si>
  <si>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</si>
  <si>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DANH SÁCH HỌC SINH, SINH VIÊN DỰ KIẾN ĐƯỢC NHẬN HỌC BỔNG KHUYẾN KHÍCH HỌC TẬP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</si>
</sst>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.##0._);_(* \(#.##0.\);_(* &quot;-&quot;??_);_(@_)"/>
    <numFmt numFmtId="165" formatCode="_(* #,##0_);_(* \(#,##0\);_(* &quot;-&quot;??_);_(@_)"/>
    <numFmt numFmtId="166" formatCode="_(* #,##0.0_);_(* \(#,##0.0\);_(* &quot;-&quot;??_);_(@_)"/>
  </numFmts>
  <fonts count="50">
    <font>
      <sz val="10"/>
      <name val="Arial"/>
      <family val="0"/>
    </font>
    <font>
      <sz val="8"/>
      <name val="Arial"/>
      <family val="0"/>
    </font>
    <font>
      <sz val="10"/>
      <name val="_Tahoma"/>
      <family val="0"/>
    </font>
    <font>
      <sz val="13"/>
      <name val="_Tahoma"/>
      <family val="0"/>
    </font>
    <font>
      <b/>
      <sz val="13"/>
      <name val="_Tahoma"/>
      <family val="0"/>
    </font>
    <font>
      <b/>
      <u val="single"/>
      <sz val="13"/>
      <name val="_Tahoma"/>
      <family val="0"/>
    </font>
    <font>
      <b/>
      <sz val="16"/>
      <name val="_Tahoma"/>
      <family val="0"/>
    </font>
    <font>
      <i/>
      <sz val="14"/>
      <name val="_Tahoma"/>
      <family val="0"/>
    </font>
    <font>
      <b/>
      <sz val="11"/>
      <name val="_Tahoma"/>
      <family val="0"/>
    </font>
    <font>
      <sz val="11"/>
      <name val="_Tahoma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57" applyFont="1" applyBorder="1" applyAlignment="1">
      <alignment/>
    </xf>
    <xf numFmtId="165" fontId="9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9" fontId="9" fillId="0" borderId="10" xfId="57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9" fontId="3" fillId="0" borderId="0" xfId="57" applyFont="1" applyAlignment="1">
      <alignment/>
    </xf>
    <xf numFmtId="9" fontId="2" fillId="0" borderId="0" xfId="57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165" fontId="11" fillId="0" borderId="0" xfId="42" applyNumberFormat="1" applyFont="1" applyAlignment="1">
      <alignment horizont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8" fillId="33" borderId="16" xfId="0" applyNumberFormat="1" applyFont="1" applyFill="1" applyBorder="1" applyAlignment="1" applyProtection="1">
      <alignment horizontal="left" vertical="center" wrapText="1"/>
      <protection/>
    </xf>
    <xf numFmtId="49" fontId="8" fillId="33" borderId="17" xfId="0" applyNumberFormat="1" applyFont="1" applyFill="1" applyBorder="1" applyAlignment="1" applyProtection="1">
      <alignment horizontal="left" vertical="center" wrapText="1"/>
      <protection/>
    </xf>
    <xf numFmtId="49" fontId="8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66675</xdr:rowOff>
    </xdr:from>
    <xdr:to>
      <xdr:col>13</xdr:col>
      <xdr:colOff>504825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8829675" y="66675"/>
          <a:ext cx="590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  <xdr:oneCellAnchor>
    <xdr:from>
      <xdr:col>2</xdr:col>
      <xdr:colOff>476250</xdr:colOff>
      <xdr:row>57</xdr:row>
      <xdr:rowOff>323850</xdr:rowOff>
    </xdr:from>
    <xdr:ext cx="76200" cy="400050"/>
    <xdr:sp>
      <xdr:nvSpPr>
        <xdr:cNvPr id="2" name="Text Box 2"/>
        <xdr:cNvSpPr txBox="1">
          <a:spLocks noChangeArrowheads="1"/>
        </xdr:cNvSpPr>
      </xdr:nvSpPr>
      <xdr:spPr>
        <a:xfrm>
          <a:off x="1981200" y="116776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zoomScalePageLayoutView="0" workbookViewId="0" topLeftCell="A154">
      <selection activeCell="D11" sqref="D11"/>
    </sheetView>
  </sheetViews>
  <sheetFormatPr defaultColWidth="9.140625" defaultRowHeight="12.75"/>
  <cols>
    <col min="1" max="1" width="6.140625" style="1" customWidth="1"/>
    <col min="2" max="2" width="16.421875" style="2" customWidth="1"/>
    <col min="3" max="3" width="12.421875" style="2" bestFit="1" customWidth="1"/>
    <col min="4" max="4" width="22.140625" style="2" customWidth="1"/>
    <col min="5" max="5" width="10.00390625" style="2" bestFit="1" customWidth="1"/>
    <col min="6" max="6" width="12.140625" style="1" customWidth="1"/>
    <col min="7" max="7" width="7.7109375" style="1" customWidth="1"/>
    <col min="8" max="8" width="5.7109375" style="1" customWidth="1"/>
    <col min="9" max="9" width="7.140625" style="1" customWidth="1"/>
    <col min="10" max="10" width="7.8515625" style="1" customWidth="1"/>
    <col min="11" max="11" width="8.57421875" style="1" customWidth="1"/>
    <col min="12" max="12" width="11.140625" style="2" customWidth="1"/>
    <col min="13" max="13" width="6.28125" style="26" customWidth="1"/>
    <col min="14" max="14" width="12.00390625" style="2" customWidth="1"/>
    <col min="15" max="16" width="11.140625" style="2" customWidth="1"/>
    <col min="17" max="17" width="8.7109375" style="2" customWidth="1"/>
    <col min="18" max="16384" width="9.140625" style="2" customWidth="1"/>
  </cols>
  <sheetData>
    <row r="1" ht="25.5" customHeight="1">
      <c r="M1" s="2"/>
    </row>
    <row r="2" spans="1:17" ht="16.5">
      <c r="A2" s="41" t="s">
        <v>12</v>
      </c>
      <c r="B2" s="41"/>
      <c r="C2" s="41"/>
      <c r="D2" s="41"/>
      <c r="E2" s="41"/>
      <c r="F2" s="41"/>
      <c r="G2" s="3"/>
      <c r="I2" s="43" t="s">
        <v>13</v>
      </c>
      <c r="J2" s="43"/>
      <c r="K2" s="43"/>
      <c r="L2" s="43"/>
      <c r="M2" s="43"/>
      <c r="N2" s="43"/>
      <c r="O2" s="4"/>
      <c r="P2" s="4"/>
      <c r="Q2" s="4"/>
    </row>
    <row r="3" spans="1:17" ht="16.5">
      <c r="A3" s="42" t="s">
        <v>11</v>
      </c>
      <c r="B3" s="42"/>
      <c r="C3" s="42"/>
      <c r="D3" s="42"/>
      <c r="E3" s="42"/>
      <c r="F3" s="42"/>
      <c r="G3" s="5"/>
      <c r="I3" s="42" t="s">
        <v>14</v>
      </c>
      <c r="J3" s="42"/>
      <c r="K3" s="42"/>
      <c r="L3" s="42"/>
      <c r="M3" s="42"/>
      <c r="N3" s="42"/>
      <c r="O3" s="6"/>
      <c r="P3" s="6"/>
      <c r="Q3" s="6"/>
    </row>
    <row r="4" ht="12.75">
      <c r="M4" s="2"/>
    </row>
    <row r="5" spans="1:17" ht="20.25">
      <c r="A5" s="36" t="s">
        <v>794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7"/>
      <c r="P5" s="7"/>
      <c r="Q5" s="7"/>
    </row>
    <row r="6" spans="1:17" ht="20.25">
      <c r="A6" s="36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7"/>
      <c r="P6" s="7"/>
      <c r="Q6" s="7"/>
    </row>
    <row r="7" spans="1:17" ht="18.75">
      <c r="A7" s="37" t="s">
        <v>29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8"/>
      <c r="P7" s="8"/>
      <c r="Q7" s="8"/>
    </row>
    <row r="8" ht="12.75">
      <c r="M8" s="2"/>
    </row>
    <row r="9" spans="1:13" ht="16.5">
      <c r="A9" s="27" t="s">
        <v>30</v>
      </c>
      <c r="B9" s="9"/>
      <c r="M9" s="2"/>
    </row>
    <row r="10" ht="12.75">
      <c r="M10" s="2"/>
    </row>
    <row r="11" spans="1:14" s="31" customFormat="1" ht="66">
      <c r="A11" s="30" t="s">
        <v>0</v>
      </c>
      <c r="B11" s="30" t="s">
        <v>25</v>
      </c>
      <c r="C11" s="30" t="s">
        <v>1</v>
      </c>
      <c r="D11" s="30" t="s">
        <v>2</v>
      </c>
      <c r="E11" s="30" t="s">
        <v>3</v>
      </c>
      <c r="F11" s="30" t="s">
        <v>4</v>
      </c>
      <c r="G11" s="30" t="s">
        <v>5</v>
      </c>
      <c r="H11" s="30" t="s">
        <v>23</v>
      </c>
      <c r="I11" s="30" t="s">
        <v>6</v>
      </c>
      <c r="J11" s="30" t="s">
        <v>8</v>
      </c>
      <c r="K11" s="30" t="s">
        <v>9</v>
      </c>
      <c r="L11" s="30" t="s">
        <v>7</v>
      </c>
      <c r="M11" s="30" t="s">
        <v>10</v>
      </c>
      <c r="N11" s="30" t="s">
        <v>22</v>
      </c>
    </row>
    <row r="12" spans="1:14" s="10" customFormat="1" ht="14.25">
      <c r="A12" s="38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14" s="18" customFormat="1" ht="14.25">
      <c r="A13" s="11" t="s">
        <v>77</v>
      </c>
      <c r="B13" s="33" t="s">
        <v>32</v>
      </c>
      <c r="C13" s="12" t="s">
        <v>34</v>
      </c>
      <c r="D13" s="12" t="s">
        <v>35</v>
      </c>
      <c r="E13" s="12" t="s">
        <v>36</v>
      </c>
      <c r="F13" s="13" t="s">
        <v>37</v>
      </c>
      <c r="G13" s="11" t="s">
        <v>26</v>
      </c>
      <c r="H13" s="11" t="s">
        <v>88</v>
      </c>
      <c r="I13" s="14" t="s">
        <v>89</v>
      </c>
      <c r="J13" s="11" t="s">
        <v>95</v>
      </c>
      <c r="K13" s="11" t="s">
        <v>102</v>
      </c>
      <c r="L13" s="15">
        <v>4760000</v>
      </c>
      <c r="M13" s="16">
        <f aca="true" t="shared" si="0" ref="M13:M18">IF(K13="Xuất sắc",130%,IF(K13="Giái",110%,100%))</f>
        <v>1.1</v>
      </c>
      <c r="N13" s="17">
        <f>L13*M13</f>
        <v>5236000</v>
      </c>
    </row>
    <row r="14" spans="1:14" s="18" customFormat="1" ht="14.25">
      <c r="A14" s="11" t="s">
        <v>78</v>
      </c>
      <c r="B14" s="34"/>
      <c r="C14" s="12" t="s">
        <v>38</v>
      </c>
      <c r="D14" s="12" t="s">
        <v>39</v>
      </c>
      <c r="E14" s="12" t="s">
        <v>40</v>
      </c>
      <c r="F14" s="13" t="s">
        <v>41</v>
      </c>
      <c r="G14" s="11" t="s">
        <v>26</v>
      </c>
      <c r="H14" s="11" t="s">
        <v>88</v>
      </c>
      <c r="I14" s="14" t="s">
        <v>90</v>
      </c>
      <c r="J14" s="11" t="s">
        <v>96</v>
      </c>
      <c r="K14" s="11" t="s">
        <v>102</v>
      </c>
      <c r="L14" s="15">
        <v>4760000</v>
      </c>
      <c r="M14" s="16">
        <f t="shared" si="0"/>
        <v>1.1</v>
      </c>
      <c r="N14" s="17">
        <f aca="true" t="shared" si="1" ref="N14:N57">L14*M14</f>
        <v>5236000</v>
      </c>
    </row>
    <row r="15" spans="1:14" s="18" customFormat="1" ht="14.25">
      <c r="A15" s="11" t="s">
        <v>79</v>
      </c>
      <c r="B15" s="34"/>
      <c r="C15" s="12" t="s">
        <v>42</v>
      </c>
      <c r="D15" s="12" t="s">
        <v>43</v>
      </c>
      <c r="E15" s="12" t="s">
        <v>44</v>
      </c>
      <c r="F15" s="13" t="s">
        <v>45</v>
      </c>
      <c r="G15" s="11" t="s">
        <v>26</v>
      </c>
      <c r="H15" s="11" t="s">
        <v>88</v>
      </c>
      <c r="I15" s="14" t="s">
        <v>91</v>
      </c>
      <c r="J15" s="11" t="s">
        <v>97</v>
      </c>
      <c r="K15" s="11" t="s">
        <v>102</v>
      </c>
      <c r="L15" s="15">
        <v>4760000</v>
      </c>
      <c r="M15" s="16">
        <f t="shared" si="0"/>
        <v>1.1</v>
      </c>
      <c r="N15" s="17">
        <f t="shared" si="1"/>
        <v>5236000</v>
      </c>
    </row>
    <row r="16" spans="1:14" s="18" customFormat="1" ht="14.25">
      <c r="A16" s="11" t="s">
        <v>80</v>
      </c>
      <c r="B16" s="34"/>
      <c r="C16" s="12" t="s">
        <v>46</v>
      </c>
      <c r="D16" s="12" t="s">
        <v>47</v>
      </c>
      <c r="E16" s="12" t="s">
        <v>48</v>
      </c>
      <c r="F16" s="13" t="s">
        <v>49</v>
      </c>
      <c r="G16" s="11" t="s">
        <v>26</v>
      </c>
      <c r="H16" s="11" t="s">
        <v>88</v>
      </c>
      <c r="I16" s="14" t="s">
        <v>91</v>
      </c>
      <c r="J16" s="11" t="s">
        <v>98</v>
      </c>
      <c r="K16" s="11" t="s">
        <v>102</v>
      </c>
      <c r="L16" s="15">
        <v>4760000</v>
      </c>
      <c r="M16" s="16">
        <f t="shared" si="0"/>
        <v>1.1</v>
      </c>
      <c r="N16" s="17">
        <f t="shared" si="1"/>
        <v>5236000</v>
      </c>
    </row>
    <row r="17" spans="1:14" s="18" customFormat="1" ht="14.25">
      <c r="A17" s="11" t="s">
        <v>81</v>
      </c>
      <c r="B17" s="34"/>
      <c r="C17" s="12" t="s">
        <v>50</v>
      </c>
      <c r="D17" s="12" t="s">
        <v>51</v>
      </c>
      <c r="E17" s="12" t="s">
        <v>52</v>
      </c>
      <c r="F17" s="13" t="s">
        <v>53</v>
      </c>
      <c r="G17" s="11" t="s">
        <v>26</v>
      </c>
      <c r="H17" s="11" t="s">
        <v>88</v>
      </c>
      <c r="I17" s="14" t="s">
        <v>91</v>
      </c>
      <c r="J17" s="11" t="s">
        <v>99</v>
      </c>
      <c r="K17" s="11" t="s">
        <v>102</v>
      </c>
      <c r="L17" s="15">
        <v>4760000</v>
      </c>
      <c r="M17" s="16">
        <f t="shared" si="0"/>
        <v>1.1</v>
      </c>
      <c r="N17" s="17">
        <f t="shared" si="1"/>
        <v>5236000</v>
      </c>
    </row>
    <row r="18" spans="1:14" s="18" customFormat="1" ht="14.25">
      <c r="A18" s="11" t="s">
        <v>82</v>
      </c>
      <c r="B18" s="34"/>
      <c r="C18" s="12" t="s">
        <v>54</v>
      </c>
      <c r="D18" s="12" t="s">
        <v>55</v>
      </c>
      <c r="E18" s="12" t="s">
        <v>56</v>
      </c>
      <c r="F18" s="13" t="s">
        <v>57</v>
      </c>
      <c r="G18" s="11" t="s">
        <v>26</v>
      </c>
      <c r="H18" s="11" t="s">
        <v>88</v>
      </c>
      <c r="I18" s="14" t="s">
        <v>92</v>
      </c>
      <c r="J18" s="11" t="s">
        <v>96</v>
      </c>
      <c r="K18" s="11" t="s">
        <v>103</v>
      </c>
      <c r="L18" s="15">
        <v>4760000</v>
      </c>
      <c r="M18" s="16">
        <f t="shared" si="0"/>
        <v>1</v>
      </c>
      <c r="N18" s="17">
        <f t="shared" si="1"/>
        <v>4760000</v>
      </c>
    </row>
    <row r="19" spans="1:14" s="20" customFormat="1" ht="14.25">
      <c r="A19" s="11" t="s">
        <v>83</v>
      </c>
      <c r="B19" s="34"/>
      <c r="C19" s="12" t="s">
        <v>191</v>
      </c>
      <c r="D19" s="12" t="s">
        <v>189</v>
      </c>
      <c r="E19" s="12" t="s">
        <v>134</v>
      </c>
      <c r="F19" s="13" t="s">
        <v>190</v>
      </c>
      <c r="G19" s="11" t="s">
        <v>26</v>
      </c>
      <c r="H19" s="11" t="s">
        <v>88</v>
      </c>
      <c r="I19" s="14" t="s">
        <v>92</v>
      </c>
      <c r="J19" s="11" t="s">
        <v>192</v>
      </c>
      <c r="K19" s="11" t="s">
        <v>103</v>
      </c>
      <c r="L19" s="15">
        <v>4760000</v>
      </c>
      <c r="M19" s="19">
        <f aca="true" t="shared" si="2" ref="M19:M47">IF(K19="Xuất sắc",130%,IF(K19="Giỏi",110%,100%))</f>
        <v>1</v>
      </c>
      <c r="N19" s="17">
        <f t="shared" si="1"/>
        <v>4760000</v>
      </c>
    </row>
    <row r="20" spans="1:14" s="18" customFormat="1" ht="14.25">
      <c r="A20" s="11" t="s">
        <v>84</v>
      </c>
      <c r="B20" s="34"/>
      <c r="C20" s="12" t="s">
        <v>58</v>
      </c>
      <c r="D20" s="12" t="s">
        <v>59</v>
      </c>
      <c r="E20" s="12" t="s">
        <v>60</v>
      </c>
      <c r="F20" s="13" t="s">
        <v>37</v>
      </c>
      <c r="G20" s="11" t="s">
        <v>26</v>
      </c>
      <c r="H20" s="11" t="s">
        <v>88</v>
      </c>
      <c r="I20" s="14" t="s">
        <v>93</v>
      </c>
      <c r="J20" s="11" t="s">
        <v>100</v>
      </c>
      <c r="K20" s="11" t="s">
        <v>103</v>
      </c>
      <c r="L20" s="15">
        <v>4760000</v>
      </c>
      <c r="M20" s="16">
        <f t="shared" si="2"/>
        <v>1</v>
      </c>
      <c r="N20" s="17">
        <f t="shared" si="1"/>
        <v>4760000</v>
      </c>
    </row>
    <row r="21" spans="1:14" s="18" customFormat="1" ht="14.25">
      <c r="A21" s="11" t="s">
        <v>85</v>
      </c>
      <c r="B21" s="34"/>
      <c r="C21" s="12" t="s">
        <v>61</v>
      </c>
      <c r="D21" s="12" t="s">
        <v>62</v>
      </c>
      <c r="E21" s="12" t="s">
        <v>63</v>
      </c>
      <c r="F21" s="13" t="s">
        <v>64</v>
      </c>
      <c r="G21" s="11" t="s">
        <v>26</v>
      </c>
      <c r="H21" s="11" t="s">
        <v>88</v>
      </c>
      <c r="I21" s="14" t="s">
        <v>93</v>
      </c>
      <c r="J21" s="11" t="s">
        <v>96</v>
      </c>
      <c r="K21" s="11" t="s">
        <v>103</v>
      </c>
      <c r="L21" s="15">
        <v>4760000</v>
      </c>
      <c r="M21" s="16">
        <f t="shared" si="2"/>
        <v>1</v>
      </c>
      <c r="N21" s="17">
        <f t="shared" si="1"/>
        <v>4760000</v>
      </c>
    </row>
    <row r="22" spans="1:14" s="18" customFormat="1" ht="14.25">
      <c r="A22" s="11" t="s">
        <v>86</v>
      </c>
      <c r="B22" s="34"/>
      <c r="C22" s="12" t="s">
        <v>65</v>
      </c>
      <c r="D22" s="12" t="s">
        <v>66</v>
      </c>
      <c r="E22" s="12" t="s">
        <v>67</v>
      </c>
      <c r="F22" s="13" t="s">
        <v>68</v>
      </c>
      <c r="G22" s="11" t="s">
        <v>26</v>
      </c>
      <c r="H22" s="11" t="s">
        <v>88</v>
      </c>
      <c r="I22" s="14" t="s">
        <v>93</v>
      </c>
      <c r="J22" s="11" t="s">
        <v>96</v>
      </c>
      <c r="K22" s="11" t="s">
        <v>103</v>
      </c>
      <c r="L22" s="15">
        <v>4760000</v>
      </c>
      <c r="M22" s="16">
        <f t="shared" si="2"/>
        <v>1</v>
      </c>
      <c r="N22" s="17">
        <f t="shared" si="1"/>
        <v>4760000</v>
      </c>
    </row>
    <row r="23" spans="1:14" s="20" customFormat="1" ht="14.25">
      <c r="A23" s="11" t="s">
        <v>87</v>
      </c>
      <c r="B23" s="34"/>
      <c r="C23" s="12" t="s">
        <v>193</v>
      </c>
      <c r="D23" s="12" t="s">
        <v>194</v>
      </c>
      <c r="E23" s="12" t="s">
        <v>195</v>
      </c>
      <c r="F23" s="13" t="s">
        <v>196</v>
      </c>
      <c r="G23" s="11" t="s">
        <v>26</v>
      </c>
      <c r="H23" s="11" t="s">
        <v>88</v>
      </c>
      <c r="I23" s="14">
        <v>7.8</v>
      </c>
      <c r="J23" s="11" t="s">
        <v>197</v>
      </c>
      <c r="K23" s="11" t="s">
        <v>103</v>
      </c>
      <c r="L23" s="15">
        <v>4760000</v>
      </c>
      <c r="M23" s="19">
        <f t="shared" si="2"/>
        <v>1</v>
      </c>
      <c r="N23" s="17">
        <f t="shared" si="1"/>
        <v>4760000</v>
      </c>
    </row>
    <row r="24" spans="1:14" s="18" customFormat="1" ht="14.25">
      <c r="A24" s="11" t="s">
        <v>104</v>
      </c>
      <c r="B24" s="34"/>
      <c r="C24" s="12" t="s">
        <v>69</v>
      </c>
      <c r="D24" s="12" t="s">
        <v>70</v>
      </c>
      <c r="E24" s="12" t="s">
        <v>71</v>
      </c>
      <c r="F24" s="13" t="s">
        <v>72</v>
      </c>
      <c r="G24" s="11" t="s">
        <v>26</v>
      </c>
      <c r="H24" s="11" t="s">
        <v>88</v>
      </c>
      <c r="I24" s="14" t="s">
        <v>94</v>
      </c>
      <c r="J24" s="11" t="s">
        <v>101</v>
      </c>
      <c r="K24" s="11" t="s">
        <v>103</v>
      </c>
      <c r="L24" s="15">
        <v>4760000</v>
      </c>
      <c r="M24" s="16">
        <f t="shared" si="2"/>
        <v>1</v>
      </c>
      <c r="N24" s="17">
        <f t="shared" si="1"/>
        <v>4760000</v>
      </c>
    </row>
    <row r="25" spans="1:14" s="18" customFormat="1" ht="14.25">
      <c r="A25" s="11" t="s">
        <v>105</v>
      </c>
      <c r="B25" s="34"/>
      <c r="C25" s="12" t="s">
        <v>73</v>
      </c>
      <c r="D25" s="12" t="s">
        <v>74</v>
      </c>
      <c r="E25" s="12" t="s">
        <v>75</v>
      </c>
      <c r="F25" s="13" t="s">
        <v>76</v>
      </c>
      <c r="G25" s="11" t="s">
        <v>26</v>
      </c>
      <c r="H25" s="11" t="s">
        <v>88</v>
      </c>
      <c r="I25" s="14" t="s">
        <v>94</v>
      </c>
      <c r="J25" s="11" t="s">
        <v>96</v>
      </c>
      <c r="K25" s="11" t="s">
        <v>103</v>
      </c>
      <c r="L25" s="15">
        <v>4760000</v>
      </c>
      <c r="M25" s="16">
        <f t="shared" si="2"/>
        <v>1</v>
      </c>
      <c r="N25" s="17">
        <f t="shared" si="1"/>
        <v>4760000</v>
      </c>
    </row>
    <row r="26" spans="1:14" s="18" customFormat="1" ht="14.25">
      <c r="A26" s="11" t="s">
        <v>106</v>
      </c>
      <c r="B26" s="34"/>
      <c r="C26" s="12" t="s">
        <v>613</v>
      </c>
      <c r="D26" s="12" t="s">
        <v>614</v>
      </c>
      <c r="E26" s="12" t="s">
        <v>615</v>
      </c>
      <c r="F26" s="13" t="s">
        <v>616</v>
      </c>
      <c r="G26" s="11" t="s">
        <v>26</v>
      </c>
      <c r="H26" s="11" t="s">
        <v>88</v>
      </c>
      <c r="I26" s="14" t="s">
        <v>312</v>
      </c>
      <c r="J26" s="11" t="s">
        <v>186</v>
      </c>
      <c r="K26" s="11" t="s">
        <v>103</v>
      </c>
      <c r="L26" s="15">
        <v>4760000</v>
      </c>
      <c r="M26" s="16">
        <f>IF(K26="Xuất sắc",130%,IF(K26="Giỏi",110%,100%))</f>
        <v>1</v>
      </c>
      <c r="N26" s="17">
        <f>L26*M26</f>
        <v>4760000</v>
      </c>
    </row>
    <row r="27" spans="1:14" s="18" customFormat="1" ht="14.25">
      <c r="A27" s="11" t="s">
        <v>107</v>
      </c>
      <c r="B27" s="34"/>
      <c r="C27" s="12" t="s">
        <v>617</v>
      </c>
      <c r="D27" s="12" t="s">
        <v>319</v>
      </c>
      <c r="E27" s="12" t="s">
        <v>195</v>
      </c>
      <c r="F27" s="13" t="s">
        <v>618</v>
      </c>
      <c r="G27" s="11" t="s">
        <v>26</v>
      </c>
      <c r="H27" s="11" t="s">
        <v>88</v>
      </c>
      <c r="I27" s="14" t="s">
        <v>312</v>
      </c>
      <c r="J27" s="11" t="s">
        <v>187</v>
      </c>
      <c r="K27" s="11" t="s">
        <v>103</v>
      </c>
      <c r="L27" s="15">
        <v>4760000</v>
      </c>
      <c r="M27" s="16">
        <f>IF(K27="Xuất sắc",130%,IF(K27="Giỏi",110%,100%))</f>
        <v>1</v>
      </c>
      <c r="N27" s="17">
        <f>L27*M27</f>
        <v>4760000</v>
      </c>
    </row>
    <row r="28" spans="1:14" s="18" customFormat="1" ht="14.25">
      <c r="A28" s="11" t="s">
        <v>108</v>
      </c>
      <c r="B28" s="34"/>
      <c r="C28" s="12" t="s">
        <v>619</v>
      </c>
      <c r="D28" s="12" t="s">
        <v>620</v>
      </c>
      <c r="E28" s="12" t="s">
        <v>621</v>
      </c>
      <c r="F28" s="13" t="s">
        <v>622</v>
      </c>
      <c r="G28" s="11" t="s">
        <v>26</v>
      </c>
      <c r="H28" s="11" t="s">
        <v>88</v>
      </c>
      <c r="I28" s="14" t="s">
        <v>628</v>
      </c>
      <c r="J28" s="11" t="s">
        <v>629</v>
      </c>
      <c r="K28" s="11" t="s">
        <v>103</v>
      </c>
      <c r="L28" s="15">
        <v>4760000</v>
      </c>
      <c r="M28" s="16">
        <f>IF(K28="Xuất sắc",130%,IF(K28="Giỏi",110%,100%))</f>
        <v>1</v>
      </c>
      <c r="N28" s="17">
        <f>L28*M28</f>
        <v>4760000</v>
      </c>
    </row>
    <row r="29" spans="1:14" s="18" customFormat="1" ht="14.25">
      <c r="A29" s="11" t="s">
        <v>109</v>
      </c>
      <c r="B29" s="34"/>
      <c r="C29" s="12" t="s">
        <v>623</v>
      </c>
      <c r="D29" s="12" t="s">
        <v>624</v>
      </c>
      <c r="E29" s="12" t="s">
        <v>195</v>
      </c>
      <c r="F29" s="13" t="s">
        <v>625</v>
      </c>
      <c r="G29" s="11" t="s">
        <v>26</v>
      </c>
      <c r="H29" s="11" t="s">
        <v>88</v>
      </c>
      <c r="I29" s="14" t="s">
        <v>628</v>
      </c>
      <c r="J29" s="11" t="s">
        <v>187</v>
      </c>
      <c r="K29" s="11" t="s">
        <v>103</v>
      </c>
      <c r="L29" s="15">
        <v>4760000</v>
      </c>
      <c r="M29" s="16">
        <f>IF(K29="Xuất sắc",130%,IF(K29="Giỏi",110%,100%))</f>
        <v>1</v>
      </c>
      <c r="N29" s="17">
        <f>L29*M29</f>
        <v>4760000</v>
      </c>
    </row>
    <row r="30" spans="1:14" s="18" customFormat="1" ht="14.25">
      <c r="A30" s="11" t="s">
        <v>110</v>
      </c>
      <c r="B30" s="35"/>
      <c r="C30" s="12" t="s">
        <v>626</v>
      </c>
      <c r="D30" s="12" t="s">
        <v>223</v>
      </c>
      <c r="E30" s="12" t="s">
        <v>402</v>
      </c>
      <c r="F30" s="13" t="s">
        <v>627</v>
      </c>
      <c r="G30" s="11" t="s">
        <v>26</v>
      </c>
      <c r="H30" s="11" t="s">
        <v>88</v>
      </c>
      <c r="I30" s="14" t="s">
        <v>628</v>
      </c>
      <c r="J30" s="11" t="s">
        <v>192</v>
      </c>
      <c r="K30" s="11" t="s">
        <v>103</v>
      </c>
      <c r="L30" s="15">
        <v>4760000</v>
      </c>
      <c r="M30" s="16">
        <f>IF(K30="Xuất sắc",130%,IF(K30="Giỏi",110%,100%))</f>
        <v>1</v>
      </c>
      <c r="N30" s="17">
        <f>L30*M30</f>
        <v>4760000</v>
      </c>
    </row>
    <row r="31" spans="1:14" s="18" customFormat="1" ht="14.25">
      <c r="A31" s="11" t="s">
        <v>111</v>
      </c>
      <c r="B31" s="33" t="s">
        <v>33</v>
      </c>
      <c r="C31" s="11" t="s">
        <v>117</v>
      </c>
      <c r="D31" s="12" t="s">
        <v>118</v>
      </c>
      <c r="E31" s="12" t="s">
        <v>119</v>
      </c>
      <c r="F31" s="13" t="s">
        <v>120</v>
      </c>
      <c r="G31" s="11" t="s">
        <v>26</v>
      </c>
      <c r="H31" s="11" t="s">
        <v>88</v>
      </c>
      <c r="I31" s="14" t="s">
        <v>176</v>
      </c>
      <c r="J31" s="11" t="s">
        <v>184</v>
      </c>
      <c r="K31" s="11" t="s">
        <v>103</v>
      </c>
      <c r="L31" s="15">
        <v>5660000</v>
      </c>
      <c r="M31" s="16">
        <f t="shared" si="2"/>
        <v>1</v>
      </c>
      <c r="N31" s="17">
        <f t="shared" si="1"/>
        <v>5660000</v>
      </c>
    </row>
    <row r="32" spans="1:14" s="18" customFormat="1" ht="14.25">
      <c r="A32" s="11" t="s">
        <v>112</v>
      </c>
      <c r="B32" s="34"/>
      <c r="C32" s="11" t="s">
        <v>121</v>
      </c>
      <c r="D32" s="12" t="s">
        <v>122</v>
      </c>
      <c r="E32" s="12" t="s">
        <v>123</v>
      </c>
      <c r="F32" s="13" t="s">
        <v>124</v>
      </c>
      <c r="G32" s="11" t="s">
        <v>26</v>
      </c>
      <c r="H32" s="11" t="s">
        <v>88</v>
      </c>
      <c r="I32" s="14" t="s">
        <v>176</v>
      </c>
      <c r="J32" s="11" t="s">
        <v>98</v>
      </c>
      <c r="K32" s="11" t="s">
        <v>103</v>
      </c>
      <c r="L32" s="15">
        <v>5660000</v>
      </c>
      <c r="M32" s="16">
        <f t="shared" si="2"/>
        <v>1</v>
      </c>
      <c r="N32" s="17">
        <f t="shared" si="1"/>
        <v>5660000</v>
      </c>
    </row>
    <row r="33" spans="1:14" s="18" customFormat="1" ht="14.25">
      <c r="A33" s="11" t="s">
        <v>113</v>
      </c>
      <c r="B33" s="34"/>
      <c r="C33" s="11" t="s">
        <v>125</v>
      </c>
      <c r="D33" s="12" t="s">
        <v>126</v>
      </c>
      <c r="E33" s="12" t="s">
        <v>127</v>
      </c>
      <c r="F33" s="13" t="s">
        <v>128</v>
      </c>
      <c r="G33" s="11" t="s">
        <v>26</v>
      </c>
      <c r="H33" s="11" t="s">
        <v>88</v>
      </c>
      <c r="I33" s="14" t="s">
        <v>177</v>
      </c>
      <c r="J33" s="11" t="s">
        <v>98</v>
      </c>
      <c r="K33" s="11" t="s">
        <v>103</v>
      </c>
      <c r="L33" s="15">
        <v>5660000</v>
      </c>
      <c r="M33" s="16">
        <f t="shared" si="2"/>
        <v>1</v>
      </c>
      <c r="N33" s="17">
        <f t="shared" si="1"/>
        <v>5660000</v>
      </c>
    </row>
    <row r="34" spans="1:14" s="18" customFormat="1" ht="14.25">
      <c r="A34" s="11" t="s">
        <v>114</v>
      </c>
      <c r="B34" s="34"/>
      <c r="C34" s="11" t="s">
        <v>129</v>
      </c>
      <c r="D34" s="12" t="s">
        <v>130</v>
      </c>
      <c r="E34" s="12" t="s">
        <v>123</v>
      </c>
      <c r="F34" s="13" t="s">
        <v>131</v>
      </c>
      <c r="G34" s="11" t="s">
        <v>26</v>
      </c>
      <c r="H34" s="11" t="s">
        <v>88</v>
      </c>
      <c r="I34" s="14" t="s">
        <v>178</v>
      </c>
      <c r="J34" s="11" t="s">
        <v>98</v>
      </c>
      <c r="K34" s="11" t="s">
        <v>103</v>
      </c>
      <c r="L34" s="15">
        <v>5660000</v>
      </c>
      <c r="M34" s="16">
        <f t="shared" si="2"/>
        <v>1</v>
      </c>
      <c r="N34" s="17">
        <f t="shared" si="1"/>
        <v>5660000</v>
      </c>
    </row>
    <row r="35" spans="1:14" s="18" customFormat="1" ht="14.25">
      <c r="A35" s="11" t="s">
        <v>115</v>
      </c>
      <c r="B35" s="34"/>
      <c r="C35" s="11" t="s">
        <v>132</v>
      </c>
      <c r="D35" s="12" t="s">
        <v>133</v>
      </c>
      <c r="E35" s="12" t="s">
        <v>134</v>
      </c>
      <c r="F35" s="13" t="s">
        <v>135</v>
      </c>
      <c r="G35" s="11" t="s">
        <v>26</v>
      </c>
      <c r="H35" s="11" t="s">
        <v>88</v>
      </c>
      <c r="I35" s="14" t="s">
        <v>179</v>
      </c>
      <c r="J35" s="11" t="s">
        <v>96</v>
      </c>
      <c r="K35" s="11" t="s">
        <v>103</v>
      </c>
      <c r="L35" s="15">
        <v>5660000</v>
      </c>
      <c r="M35" s="16">
        <f t="shared" si="2"/>
        <v>1</v>
      </c>
      <c r="N35" s="17">
        <f t="shared" si="1"/>
        <v>5660000</v>
      </c>
    </row>
    <row r="36" spans="1:14" s="20" customFormat="1" ht="14.25">
      <c r="A36" s="11" t="s">
        <v>116</v>
      </c>
      <c r="B36" s="34"/>
      <c r="C36" s="11" t="s">
        <v>198</v>
      </c>
      <c r="D36" s="21" t="s">
        <v>199</v>
      </c>
      <c r="E36" s="21" t="s">
        <v>200</v>
      </c>
      <c r="F36" s="22" t="s">
        <v>201</v>
      </c>
      <c r="G36" s="11" t="s">
        <v>26</v>
      </c>
      <c r="H36" s="11" t="s">
        <v>88</v>
      </c>
      <c r="I36" s="14">
        <v>7.38</v>
      </c>
      <c r="J36" s="11" t="s">
        <v>192</v>
      </c>
      <c r="K36" s="11" t="s">
        <v>103</v>
      </c>
      <c r="L36" s="15">
        <v>5660000</v>
      </c>
      <c r="M36" s="19">
        <f t="shared" si="2"/>
        <v>1</v>
      </c>
      <c r="N36" s="17">
        <f t="shared" si="1"/>
        <v>5660000</v>
      </c>
    </row>
    <row r="37" spans="1:14" s="18" customFormat="1" ht="14.25">
      <c r="A37" s="11" t="s">
        <v>691</v>
      </c>
      <c r="B37" s="34"/>
      <c r="C37" s="23" t="s">
        <v>136</v>
      </c>
      <c r="D37" s="23" t="s">
        <v>137</v>
      </c>
      <c r="E37" s="23" t="s">
        <v>138</v>
      </c>
      <c r="F37" s="11" t="s">
        <v>139</v>
      </c>
      <c r="G37" s="11" t="s">
        <v>26</v>
      </c>
      <c r="H37" s="11" t="s">
        <v>88</v>
      </c>
      <c r="I37" s="14" t="s">
        <v>180</v>
      </c>
      <c r="J37" s="11" t="s">
        <v>98</v>
      </c>
      <c r="K37" s="11" t="s">
        <v>103</v>
      </c>
      <c r="L37" s="15">
        <v>5660000</v>
      </c>
      <c r="M37" s="16">
        <f t="shared" si="2"/>
        <v>1</v>
      </c>
      <c r="N37" s="17">
        <f t="shared" si="1"/>
        <v>5660000</v>
      </c>
    </row>
    <row r="38" spans="1:14" s="18" customFormat="1" ht="14.25">
      <c r="A38" s="11" t="s">
        <v>692</v>
      </c>
      <c r="B38" s="34"/>
      <c r="C38" s="23" t="s">
        <v>140</v>
      </c>
      <c r="D38" s="23" t="s">
        <v>141</v>
      </c>
      <c r="E38" s="23" t="s">
        <v>142</v>
      </c>
      <c r="F38" s="11" t="s">
        <v>143</v>
      </c>
      <c r="G38" s="11" t="s">
        <v>26</v>
      </c>
      <c r="H38" s="11" t="s">
        <v>88</v>
      </c>
      <c r="I38" s="14" t="s">
        <v>180</v>
      </c>
      <c r="J38" s="11" t="s">
        <v>96</v>
      </c>
      <c r="K38" s="11" t="s">
        <v>103</v>
      </c>
      <c r="L38" s="15">
        <v>5660000</v>
      </c>
      <c r="M38" s="16">
        <f t="shared" si="2"/>
        <v>1</v>
      </c>
      <c r="N38" s="17">
        <f t="shared" si="1"/>
        <v>5660000</v>
      </c>
    </row>
    <row r="39" spans="1:14" s="20" customFormat="1" ht="14.25">
      <c r="A39" s="11" t="s">
        <v>693</v>
      </c>
      <c r="B39" s="34"/>
      <c r="C39" s="23" t="s">
        <v>202</v>
      </c>
      <c r="D39" s="23" t="s">
        <v>203</v>
      </c>
      <c r="E39" s="23" t="s">
        <v>204</v>
      </c>
      <c r="F39" s="11" t="s">
        <v>205</v>
      </c>
      <c r="G39" s="11" t="s">
        <v>26</v>
      </c>
      <c r="H39" s="11" t="s">
        <v>88</v>
      </c>
      <c r="I39" s="14">
        <v>7.27</v>
      </c>
      <c r="J39" s="11" t="s">
        <v>206</v>
      </c>
      <c r="K39" s="11" t="s">
        <v>103</v>
      </c>
      <c r="L39" s="15">
        <v>5660000</v>
      </c>
      <c r="M39" s="19">
        <f t="shared" si="2"/>
        <v>1</v>
      </c>
      <c r="N39" s="17">
        <f t="shared" si="1"/>
        <v>5660000</v>
      </c>
    </row>
    <row r="40" spans="1:14" s="18" customFormat="1" ht="14.25">
      <c r="A40" s="11" t="s">
        <v>694</v>
      </c>
      <c r="B40" s="34"/>
      <c r="C40" s="23" t="s">
        <v>144</v>
      </c>
      <c r="D40" s="23" t="s">
        <v>145</v>
      </c>
      <c r="E40" s="23" t="s">
        <v>146</v>
      </c>
      <c r="F40" s="11" t="s">
        <v>147</v>
      </c>
      <c r="G40" s="11" t="s">
        <v>26</v>
      </c>
      <c r="H40" s="11" t="s">
        <v>88</v>
      </c>
      <c r="I40" s="14" t="s">
        <v>181</v>
      </c>
      <c r="J40" s="11" t="s">
        <v>185</v>
      </c>
      <c r="K40" s="11" t="s">
        <v>103</v>
      </c>
      <c r="L40" s="15">
        <v>5660000</v>
      </c>
      <c r="M40" s="16">
        <f t="shared" si="2"/>
        <v>1</v>
      </c>
      <c r="N40" s="17">
        <f t="shared" si="1"/>
        <v>5660000</v>
      </c>
    </row>
    <row r="41" spans="1:14" s="18" customFormat="1" ht="14.25">
      <c r="A41" s="11" t="s">
        <v>695</v>
      </c>
      <c r="B41" s="34"/>
      <c r="C41" s="23" t="s">
        <v>148</v>
      </c>
      <c r="D41" s="23" t="s">
        <v>149</v>
      </c>
      <c r="E41" s="23" t="s">
        <v>150</v>
      </c>
      <c r="F41" s="11" t="s">
        <v>151</v>
      </c>
      <c r="G41" s="11" t="s">
        <v>26</v>
      </c>
      <c r="H41" s="11" t="s">
        <v>88</v>
      </c>
      <c r="I41" s="14" t="s">
        <v>182</v>
      </c>
      <c r="J41" s="11" t="s">
        <v>98</v>
      </c>
      <c r="K41" s="11" t="s">
        <v>103</v>
      </c>
      <c r="L41" s="15">
        <v>5660000</v>
      </c>
      <c r="M41" s="16">
        <f t="shared" si="2"/>
        <v>1</v>
      </c>
      <c r="N41" s="17">
        <f t="shared" si="1"/>
        <v>5660000</v>
      </c>
    </row>
    <row r="42" spans="1:14" s="18" customFormat="1" ht="14.25">
      <c r="A42" s="11" t="s">
        <v>696</v>
      </c>
      <c r="B42" s="34"/>
      <c r="C42" s="23" t="s">
        <v>152</v>
      </c>
      <c r="D42" s="23" t="s">
        <v>153</v>
      </c>
      <c r="E42" s="23" t="s">
        <v>154</v>
      </c>
      <c r="F42" s="11" t="s">
        <v>155</v>
      </c>
      <c r="G42" s="11" t="s">
        <v>26</v>
      </c>
      <c r="H42" s="11" t="s">
        <v>88</v>
      </c>
      <c r="I42" s="14" t="s">
        <v>182</v>
      </c>
      <c r="J42" s="11" t="s">
        <v>99</v>
      </c>
      <c r="K42" s="11" t="s">
        <v>103</v>
      </c>
      <c r="L42" s="15">
        <v>5660000</v>
      </c>
      <c r="M42" s="16">
        <f t="shared" si="2"/>
        <v>1</v>
      </c>
      <c r="N42" s="17">
        <f t="shared" si="1"/>
        <v>5660000</v>
      </c>
    </row>
    <row r="43" spans="1:14" s="18" customFormat="1" ht="14.25">
      <c r="A43" s="11" t="s">
        <v>697</v>
      </c>
      <c r="B43" s="34"/>
      <c r="C43" s="23" t="s">
        <v>156</v>
      </c>
      <c r="D43" s="23" t="s">
        <v>157</v>
      </c>
      <c r="E43" s="23" t="s">
        <v>158</v>
      </c>
      <c r="F43" s="11" t="s">
        <v>159</v>
      </c>
      <c r="G43" s="11" t="s">
        <v>26</v>
      </c>
      <c r="H43" s="11" t="s">
        <v>88</v>
      </c>
      <c r="I43" s="14" t="s">
        <v>182</v>
      </c>
      <c r="J43" s="11" t="s">
        <v>186</v>
      </c>
      <c r="K43" s="11" t="s">
        <v>103</v>
      </c>
      <c r="L43" s="15">
        <v>5660000</v>
      </c>
      <c r="M43" s="16">
        <f t="shared" si="2"/>
        <v>1</v>
      </c>
      <c r="N43" s="17">
        <f t="shared" si="1"/>
        <v>5660000</v>
      </c>
    </row>
    <row r="44" spans="1:14" s="18" customFormat="1" ht="14.25">
      <c r="A44" s="11" t="s">
        <v>698</v>
      </c>
      <c r="B44" s="34"/>
      <c r="C44" s="23" t="s">
        <v>160</v>
      </c>
      <c r="D44" s="23" t="s">
        <v>161</v>
      </c>
      <c r="E44" s="23" t="s">
        <v>162</v>
      </c>
      <c r="F44" s="11" t="s">
        <v>163</v>
      </c>
      <c r="G44" s="11" t="s">
        <v>26</v>
      </c>
      <c r="H44" s="11" t="s">
        <v>88</v>
      </c>
      <c r="I44" s="14" t="s">
        <v>182</v>
      </c>
      <c r="J44" s="11" t="s">
        <v>96</v>
      </c>
      <c r="K44" s="11" t="s">
        <v>103</v>
      </c>
      <c r="L44" s="15">
        <v>5660000</v>
      </c>
      <c r="M44" s="16">
        <f t="shared" si="2"/>
        <v>1</v>
      </c>
      <c r="N44" s="17">
        <f t="shared" si="1"/>
        <v>5660000</v>
      </c>
    </row>
    <row r="45" spans="1:14" s="18" customFormat="1" ht="14.25">
      <c r="A45" s="11" t="s">
        <v>699</v>
      </c>
      <c r="B45" s="34"/>
      <c r="C45" s="23" t="s">
        <v>164</v>
      </c>
      <c r="D45" s="23" t="s">
        <v>165</v>
      </c>
      <c r="E45" s="23" t="s">
        <v>166</v>
      </c>
      <c r="F45" s="11" t="s">
        <v>167</v>
      </c>
      <c r="G45" s="11" t="s">
        <v>26</v>
      </c>
      <c r="H45" s="11" t="s">
        <v>88</v>
      </c>
      <c r="I45" s="14" t="s">
        <v>183</v>
      </c>
      <c r="J45" s="11" t="s">
        <v>98</v>
      </c>
      <c r="K45" s="11" t="s">
        <v>103</v>
      </c>
      <c r="L45" s="15">
        <v>5660000</v>
      </c>
      <c r="M45" s="16">
        <f t="shared" si="2"/>
        <v>1</v>
      </c>
      <c r="N45" s="17">
        <f t="shared" si="1"/>
        <v>5660000</v>
      </c>
    </row>
    <row r="46" spans="1:14" s="18" customFormat="1" ht="14.25">
      <c r="A46" s="11" t="s">
        <v>700</v>
      </c>
      <c r="B46" s="34"/>
      <c r="C46" s="23" t="s">
        <v>168</v>
      </c>
      <c r="D46" s="23" t="s">
        <v>169</v>
      </c>
      <c r="E46" s="23" t="s">
        <v>170</v>
      </c>
      <c r="F46" s="11" t="s">
        <v>171</v>
      </c>
      <c r="G46" s="11" t="s">
        <v>26</v>
      </c>
      <c r="H46" s="11" t="s">
        <v>88</v>
      </c>
      <c r="I46" s="14" t="s">
        <v>183</v>
      </c>
      <c r="J46" s="11" t="s">
        <v>96</v>
      </c>
      <c r="K46" s="11" t="s">
        <v>103</v>
      </c>
      <c r="L46" s="15">
        <v>5660000</v>
      </c>
      <c r="M46" s="16">
        <f t="shared" si="2"/>
        <v>1</v>
      </c>
      <c r="N46" s="17">
        <f t="shared" si="1"/>
        <v>5660000</v>
      </c>
    </row>
    <row r="47" spans="1:14" s="20" customFormat="1" ht="14.25">
      <c r="A47" s="11" t="s">
        <v>701</v>
      </c>
      <c r="B47" s="34"/>
      <c r="C47" s="23" t="s">
        <v>172</v>
      </c>
      <c r="D47" s="23" t="s">
        <v>173</v>
      </c>
      <c r="E47" s="23" t="s">
        <v>174</v>
      </c>
      <c r="F47" s="11" t="s">
        <v>175</v>
      </c>
      <c r="G47" s="11" t="s">
        <v>26</v>
      </c>
      <c r="H47" s="11" t="s">
        <v>88</v>
      </c>
      <c r="I47" s="14" t="s">
        <v>183</v>
      </c>
      <c r="J47" s="11" t="s">
        <v>187</v>
      </c>
      <c r="K47" s="11" t="s">
        <v>103</v>
      </c>
      <c r="L47" s="15">
        <v>5660000</v>
      </c>
      <c r="M47" s="19">
        <f t="shared" si="2"/>
        <v>1</v>
      </c>
      <c r="N47" s="17">
        <f t="shared" si="1"/>
        <v>5660000</v>
      </c>
    </row>
    <row r="48" spans="1:14" s="10" customFormat="1" ht="14.25">
      <c r="A48" s="38" t="s">
        <v>27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</row>
    <row r="49" spans="1:14" s="18" customFormat="1" ht="14.25">
      <c r="A49" s="11" t="s">
        <v>702</v>
      </c>
      <c r="B49" s="33" t="s">
        <v>32</v>
      </c>
      <c r="C49" s="23" t="s">
        <v>207</v>
      </c>
      <c r="D49" s="23" t="s">
        <v>208</v>
      </c>
      <c r="E49" s="23" t="s">
        <v>209</v>
      </c>
      <c r="F49" s="11" t="s">
        <v>210</v>
      </c>
      <c r="G49" s="11" t="s">
        <v>27</v>
      </c>
      <c r="H49" s="11" t="s">
        <v>88</v>
      </c>
      <c r="I49" s="14" t="s">
        <v>244</v>
      </c>
      <c r="J49" s="11" t="s">
        <v>97</v>
      </c>
      <c r="K49" s="11" t="s">
        <v>102</v>
      </c>
      <c r="L49" s="15">
        <v>4720000</v>
      </c>
      <c r="M49" s="16">
        <f>IF(K49="Xuất sắc",130%,IF(K49="Giái",110%,100%))</f>
        <v>1.1</v>
      </c>
      <c r="N49" s="17">
        <f t="shared" si="1"/>
        <v>5192000</v>
      </c>
    </row>
    <row r="50" spans="1:14" s="18" customFormat="1" ht="14.25">
      <c r="A50" s="11" t="s">
        <v>703</v>
      </c>
      <c r="B50" s="34"/>
      <c r="C50" s="23" t="s">
        <v>211</v>
      </c>
      <c r="D50" s="23" t="s">
        <v>212</v>
      </c>
      <c r="E50" s="23" t="s">
        <v>213</v>
      </c>
      <c r="F50" s="11" t="s">
        <v>214</v>
      </c>
      <c r="G50" s="11" t="s">
        <v>27</v>
      </c>
      <c r="H50" s="11" t="s">
        <v>88</v>
      </c>
      <c r="I50" s="14" t="s">
        <v>245</v>
      </c>
      <c r="J50" s="11" t="s">
        <v>254</v>
      </c>
      <c r="K50" s="11" t="s">
        <v>102</v>
      </c>
      <c r="L50" s="15">
        <v>4720000</v>
      </c>
      <c r="M50" s="16">
        <f>IF(K50="Xuất sắc",130%,IF(K50="Giái",110%,100%))</f>
        <v>1.1</v>
      </c>
      <c r="N50" s="17">
        <f t="shared" si="1"/>
        <v>5192000</v>
      </c>
    </row>
    <row r="51" spans="1:14" s="18" customFormat="1" ht="14.25">
      <c r="A51" s="11" t="s">
        <v>704</v>
      </c>
      <c r="B51" s="34"/>
      <c r="C51" s="23" t="s">
        <v>215</v>
      </c>
      <c r="D51" s="23" t="s">
        <v>216</v>
      </c>
      <c r="E51" s="23" t="s">
        <v>217</v>
      </c>
      <c r="F51" s="11" t="s">
        <v>218</v>
      </c>
      <c r="G51" s="11" t="s">
        <v>27</v>
      </c>
      <c r="H51" s="11" t="s">
        <v>88</v>
      </c>
      <c r="I51" s="14" t="s">
        <v>246</v>
      </c>
      <c r="J51" s="11" t="s">
        <v>254</v>
      </c>
      <c r="K51" s="11" t="s">
        <v>102</v>
      </c>
      <c r="L51" s="15">
        <v>4720000</v>
      </c>
      <c r="M51" s="16">
        <f aca="true" t="shared" si="3" ref="M51:M61">IF(K51="Xuất sắc",130%,IF(K51="Giái",110%,100%))</f>
        <v>1.1</v>
      </c>
      <c r="N51" s="17">
        <f t="shared" si="1"/>
        <v>5192000</v>
      </c>
    </row>
    <row r="52" spans="1:14" s="18" customFormat="1" ht="14.25">
      <c r="A52" s="11" t="s">
        <v>705</v>
      </c>
      <c r="B52" s="34"/>
      <c r="C52" s="23" t="s">
        <v>222</v>
      </c>
      <c r="D52" s="23" t="s">
        <v>223</v>
      </c>
      <c r="E52" s="23" t="s">
        <v>224</v>
      </c>
      <c r="F52" s="11" t="s">
        <v>225</v>
      </c>
      <c r="G52" s="11" t="s">
        <v>27</v>
      </c>
      <c r="H52" s="11" t="s">
        <v>88</v>
      </c>
      <c r="I52" s="14" t="s">
        <v>248</v>
      </c>
      <c r="J52" s="11" t="s">
        <v>96</v>
      </c>
      <c r="K52" s="11" t="s">
        <v>102</v>
      </c>
      <c r="L52" s="15">
        <v>4720000</v>
      </c>
      <c r="M52" s="16">
        <f t="shared" si="3"/>
        <v>1.1</v>
      </c>
      <c r="N52" s="17">
        <f t="shared" si="1"/>
        <v>5192000</v>
      </c>
    </row>
    <row r="53" spans="1:14" s="18" customFormat="1" ht="14.25">
      <c r="A53" s="11" t="s">
        <v>706</v>
      </c>
      <c r="B53" s="34"/>
      <c r="C53" s="23" t="s">
        <v>226</v>
      </c>
      <c r="D53" s="23" t="s">
        <v>227</v>
      </c>
      <c r="E53" s="23" t="s">
        <v>174</v>
      </c>
      <c r="F53" s="11" t="s">
        <v>228</v>
      </c>
      <c r="G53" s="11" t="s">
        <v>27</v>
      </c>
      <c r="H53" s="11" t="s">
        <v>88</v>
      </c>
      <c r="I53" s="14" t="s">
        <v>248</v>
      </c>
      <c r="J53" s="11" t="s">
        <v>96</v>
      </c>
      <c r="K53" s="11" t="s">
        <v>102</v>
      </c>
      <c r="L53" s="15">
        <v>4720000</v>
      </c>
      <c r="M53" s="16">
        <f t="shared" si="3"/>
        <v>1.1</v>
      </c>
      <c r="N53" s="17">
        <f t="shared" si="1"/>
        <v>5192000</v>
      </c>
    </row>
    <row r="54" spans="1:14" s="18" customFormat="1" ht="14.25">
      <c r="A54" s="11" t="s">
        <v>707</v>
      </c>
      <c r="B54" s="34"/>
      <c r="C54" s="23" t="s">
        <v>229</v>
      </c>
      <c r="D54" s="23" t="s">
        <v>173</v>
      </c>
      <c r="E54" s="23" t="s">
        <v>230</v>
      </c>
      <c r="F54" s="11" t="s">
        <v>231</v>
      </c>
      <c r="G54" s="11" t="s">
        <v>27</v>
      </c>
      <c r="H54" s="11" t="s">
        <v>88</v>
      </c>
      <c r="I54" s="14" t="s">
        <v>249</v>
      </c>
      <c r="J54" s="11" t="s">
        <v>96</v>
      </c>
      <c r="K54" s="11" t="s">
        <v>102</v>
      </c>
      <c r="L54" s="15">
        <v>4720000</v>
      </c>
      <c r="M54" s="16">
        <f t="shared" si="3"/>
        <v>1.1</v>
      </c>
      <c r="N54" s="17">
        <f t="shared" si="1"/>
        <v>5192000</v>
      </c>
    </row>
    <row r="55" spans="1:14" s="18" customFormat="1" ht="14.25">
      <c r="A55" s="11" t="s">
        <v>708</v>
      </c>
      <c r="B55" s="34"/>
      <c r="C55" s="23" t="s">
        <v>232</v>
      </c>
      <c r="D55" s="23" t="s">
        <v>208</v>
      </c>
      <c r="E55" s="23" t="s">
        <v>233</v>
      </c>
      <c r="F55" s="11" t="s">
        <v>234</v>
      </c>
      <c r="G55" s="11" t="s">
        <v>27</v>
      </c>
      <c r="H55" s="11" t="s">
        <v>88</v>
      </c>
      <c r="I55" s="14" t="s">
        <v>250</v>
      </c>
      <c r="J55" s="11" t="s">
        <v>186</v>
      </c>
      <c r="K55" s="11" t="s">
        <v>102</v>
      </c>
      <c r="L55" s="15">
        <v>4720000</v>
      </c>
      <c r="M55" s="16">
        <f t="shared" si="3"/>
        <v>1.1</v>
      </c>
      <c r="N55" s="17">
        <f t="shared" si="1"/>
        <v>5192000</v>
      </c>
    </row>
    <row r="56" spans="1:14" s="18" customFormat="1" ht="14.25">
      <c r="A56" s="11" t="s">
        <v>709</v>
      </c>
      <c r="B56" s="34"/>
      <c r="C56" s="23" t="s">
        <v>235</v>
      </c>
      <c r="D56" s="23" t="s">
        <v>236</v>
      </c>
      <c r="E56" s="23" t="s">
        <v>237</v>
      </c>
      <c r="F56" s="11" t="s">
        <v>238</v>
      </c>
      <c r="G56" s="11" t="s">
        <v>27</v>
      </c>
      <c r="H56" s="11" t="s">
        <v>88</v>
      </c>
      <c r="I56" s="14" t="s">
        <v>251</v>
      </c>
      <c r="J56" s="11" t="s">
        <v>97</v>
      </c>
      <c r="K56" s="11" t="s">
        <v>102</v>
      </c>
      <c r="L56" s="15">
        <v>4720000</v>
      </c>
      <c r="M56" s="16">
        <f t="shared" si="3"/>
        <v>1.1</v>
      </c>
      <c r="N56" s="17">
        <f t="shared" si="1"/>
        <v>5192000</v>
      </c>
    </row>
    <row r="57" spans="1:14" s="18" customFormat="1" ht="14.25">
      <c r="A57" s="11" t="s">
        <v>710</v>
      </c>
      <c r="B57" s="34"/>
      <c r="C57" s="23" t="s">
        <v>241</v>
      </c>
      <c r="D57" s="23" t="s">
        <v>242</v>
      </c>
      <c r="E57" s="23" t="s">
        <v>243</v>
      </c>
      <c r="F57" s="11" t="s">
        <v>234</v>
      </c>
      <c r="G57" s="11" t="s">
        <v>27</v>
      </c>
      <c r="H57" s="11" t="s">
        <v>88</v>
      </c>
      <c r="I57" s="14" t="s">
        <v>253</v>
      </c>
      <c r="J57" s="11" t="s">
        <v>255</v>
      </c>
      <c r="K57" s="11" t="s">
        <v>102</v>
      </c>
      <c r="L57" s="15">
        <v>4720000</v>
      </c>
      <c r="M57" s="16">
        <f t="shared" si="3"/>
        <v>1.1</v>
      </c>
      <c r="N57" s="17">
        <f t="shared" si="1"/>
        <v>5192000</v>
      </c>
    </row>
    <row r="58" spans="1:14" s="18" customFormat="1" ht="28.5">
      <c r="A58" s="11" t="s">
        <v>711</v>
      </c>
      <c r="B58" s="34"/>
      <c r="C58" s="23" t="s">
        <v>480</v>
      </c>
      <c r="D58" s="23" t="s">
        <v>481</v>
      </c>
      <c r="E58" s="23" t="s">
        <v>394</v>
      </c>
      <c r="F58" s="11" t="s">
        <v>482</v>
      </c>
      <c r="G58" s="11" t="s">
        <v>27</v>
      </c>
      <c r="H58" s="11" t="s">
        <v>88</v>
      </c>
      <c r="I58" s="14" t="s">
        <v>494</v>
      </c>
      <c r="J58" s="11" t="s">
        <v>96</v>
      </c>
      <c r="K58" s="11" t="s">
        <v>102</v>
      </c>
      <c r="L58" s="15">
        <v>4720000</v>
      </c>
      <c r="M58" s="16">
        <f t="shared" si="3"/>
        <v>1.1</v>
      </c>
      <c r="N58" s="17">
        <f>L58*M58</f>
        <v>5192000</v>
      </c>
    </row>
    <row r="59" spans="1:14" s="18" customFormat="1" ht="28.5">
      <c r="A59" s="11" t="s">
        <v>712</v>
      </c>
      <c r="B59" s="34"/>
      <c r="C59" s="23" t="s">
        <v>483</v>
      </c>
      <c r="D59" s="23" t="s">
        <v>484</v>
      </c>
      <c r="E59" s="23" t="s">
        <v>56</v>
      </c>
      <c r="F59" s="11" t="s">
        <v>485</v>
      </c>
      <c r="G59" s="11" t="s">
        <v>27</v>
      </c>
      <c r="H59" s="11" t="s">
        <v>88</v>
      </c>
      <c r="I59" s="14" t="s">
        <v>494</v>
      </c>
      <c r="J59" s="11" t="s">
        <v>96</v>
      </c>
      <c r="K59" s="11" t="s">
        <v>102</v>
      </c>
      <c r="L59" s="15">
        <v>4720000</v>
      </c>
      <c r="M59" s="16">
        <f t="shared" si="3"/>
        <v>1.1</v>
      </c>
      <c r="N59" s="17">
        <f>L59*M59</f>
        <v>5192000</v>
      </c>
    </row>
    <row r="60" spans="1:14" s="18" customFormat="1" ht="28.5">
      <c r="A60" s="11" t="s">
        <v>713</v>
      </c>
      <c r="B60" s="34"/>
      <c r="C60" s="23" t="s">
        <v>486</v>
      </c>
      <c r="D60" s="23" t="s">
        <v>487</v>
      </c>
      <c r="E60" s="23" t="s">
        <v>209</v>
      </c>
      <c r="F60" s="11" t="s">
        <v>488</v>
      </c>
      <c r="G60" s="11" t="s">
        <v>27</v>
      </c>
      <c r="H60" s="11" t="s">
        <v>88</v>
      </c>
      <c r="I60" s="14" t="s">
        <v>91</v>
      </c>
      <c r="J60" s="11" t="s">
        <v>255</v>
      </c>
      <c r="K60" s="11" t="s">
        <v>102</v>
      </c>
      <c r="L60" s="15">
        <v>4720000</v>
      </c>
      <c r="M60" s="16">
        <f t="shared" si="3"/>
        <v>1.1</v>
      </c>
      <c r="N60" s="17">
        <f>L60*M60</f>
        <v>5192000</v>
      </c>
    </row>
    <row r="61" spans="1:14" s="18" customFormat="1" ht="14.25">
      <c r="A61" s="11" t="s">
        <v>714</v>
      </c>
      <c r="B61" s="34"/>
      <c r="C61" s="23" t="s">
        <v>489</v>
      </c>
      <c r="D61" s="23" t="s">
        <v>47</v>
      </c>
      <c r="E61" s="23" t="s">
        <v>320</v>
      </c>
      <c r="F61" s="11" t="s">
        <v>490</v>
      </c>
      <c r="G61" s="11" t="s">
        <v>27</v>
      </c>
      <c r="H61" s="11" t="s">
        <v>88</v>
      </c>
      <c r="I61" s="14" t="s">
        <v>91</v>
      </c>
      <c r="J61" s="11" t="s">
        <v>96</v>
      </c>
      <c r="K61" s="11" t="s">
        <v>102</v>
      </c>
      <c r="L61" s="15">
        <v>4720000</v>
      </c>
      <c r="M61" s="16">
        <f t="shared" si="3"/>
        <v>1.1</v>
      </c>
      <c r="N61" s="17">
        <f>L61*M61</f>
        <v>5192000</v>
      </c>
    </row>
    <row r="62" spans="1:14" s="18" customFormat="1" ht="14.25">
      <c r="A62" s="11" t="s">
        <v>715</v>
      </c>
      <c r="B62" s="34"/>
      <c r="C62" s="23" t="s">
        <v>491</v>
      </c>
      <c r="D62" s="23" t="s">
        <v>492</v>
      </c>
      <c r="E62" s="23" t="s">
        <v>426</v>
      </c>
      <c r="F62" s="11" t="s">
        <v>493</v>
      </c>
      <c r="G62" s="11" t="s">
        <v>27</v>
      </c>
      <c r="H62" s="11" t="s">
        <v>88</v>
      </c>
      <c r="I62" s="14" t="s">
        <v>495</v>
      </c>
      <c r="J62" s="11" t="s">
        <v>355</v>
      </c>
      <c r="K62" s="11" t="s">
        <v>103</v>
      </c>
      <c r="L62" s="15">
        <v>4720000</v>
      </c>
      <c r="M62" s="16">
        <f>IF(K62="Xuất sắc",130%,IF(K62="Giái",110%,100%))</f>
        <v>1</v>
      </c>
      <c r="N62" s="17">
        <f>L62*M62</f>
        <v>4720000</v>
      </c>
    </row>
    <row r="63" spans="1:14" s="18" customFormat="1" ht="14.25">
      <c r="A63" s="11" t="s">
        <v>716</v>
      </c>
      <c r="B63" s="34"/>
      <c r="C63" s="23" t="s">
        <v>585</v>
      </c>
      <c r="D63" s="23" t="s">
        <v>586</v>
      </c>
      <c r="E63" s="23" t="s">
        <v>56</v>
      </c>
      <c r="F63" s="11" t="s">
        <v>587</v>
      </c>
      <c r="G63" s="11" t="s">
        <v>27</v>
      </c>
      <c r="H63" s="11" t="s">
        <v>88</v>
      </c>
      <c r="I63" s="14" t="s">
        <v>609</v>
      </c>
      <c r="J63" s="11" t="s">
        <v>96</v>
      </c>
      <c r="K63" s="11" t="s">
        <v>103</v>
      </c>
      <c r="L63" s="15">
        <v>4720000</v>
      </c>
      <c r="M63" s="16">
        <f aca="true" t="shared" si="4" ref="M63:M74">IF(K63="Xuất sắc",130%,IF(K63="Giái",110%,100%))</f>
        <v>1</v>
      </c>
      <c r="N63" s="17">
        <f aca="true" t="shared" si="5" ref="N63:N71">L63*M63</f>
        <v>4720000</v>
      </c>
    </row>
    <row r="64" spans="1:14" s="18" customFormat="1" ht="14.25">
      <c r="A64" s="11" t="s">
        <v>717</v>
      </c>
      <c r="B64" s="34"/>
      <c r="C64" s="23" t="s">
        <v>588</v>
      </c>
      <c r="D64" s="23" t="s">
        <v>118</v>
      </c>
      <c r="E64" s="23" t="s">
        <v>589</v>
      </c>
      <c r="F64" s="11" t="s">
        <v>590</v>
      </c>
      <c r="G64" s="11" t="s">
        <v>27</v>
      </c>
      <c r="H64" s="11" t="s">
        <v>88</v>
      </c>
      <c r="I64" s="14" t="s">
        <v>610</v>
      </c>
      <c r="J64" s="11" t="s">
        <v>96</v>
      </c>
      <c r="K64" s="11" t="s">
        <v>103</v>
      </c>
      <c r="L64" s="15">
        <v>4720000</v>
      </c>
      <c r="M64" s="16">
        <f t="shared" si="4"/>
        <v>1</v>
      </c>
      <c r="N64" s="17">
        <f t="shared" si="5"/>
        <v>4720000</v>
      </c>
    </row>
    <row r="65" spans="1:14" s="18" customFormat="1" ht="14.25">
      <c r="A65" s="11" t="s">
        <v>718</v>
      </c>
      <c r="B65" s="34"/>
      <c r="C65" s="23" t="s">
        <v>591</v>
      </c>
      <c r="D65" s="23" t="s">
        <v>133</v>
      </c>
      <c r="E65" s="23" t="s">
        <v>592</v>
      </c>
      <c r="F65" s="11" t="s">
        <v>593</v>
      </c>
      <c r="G65" s="11" t="s">
        <v>27</v>
      </c>
      <c r="H65" s="11" t="s">
        <v>88</v>
      </c>
      <c r="I65" s="14" t="s">
        <v>611</v>
      </c>
      <c r="J65" s="11" t="s">
        <v>96</v>
      </c>
      <c r="K65" s="11" t="s">
        <v>103</v>
      </c>
      <c r="L65" s="15">
        <v>4720000</v>
      </c>
      <c r="M65" s="16">
        <f t="shared" si="4"/>
        <v>1</v>
      </c>
      <c r="N65" s="17">
        <f t="shared" si="5"/>
        <v>4720000</v>
      </c>
    </row>
    <row r="66" spans="1:14" s="18" customFormat="1" ht="14.25">
      <c r="A66" s="11" t="s">
        <v>719</v>
      </c>
      <c r="B66" s="34"/>
      <c r="C66" s="23" t="s">
        <v>594</v>
      </c>
      <c r="D66" s="23" t="s">
        <v>576</v>
      </c>
      <c r="E66" s="23" t="s">
        <v>595</v>
      </c>
      <c r="F66" s="11" t="s">
        <v>596</v>
      </c>
      <c r="G66" s="11" t="s">
        <v>27</v>
      </c>
      <c r="H66" s="11" t="s">
        <v>88</v>
      </c>
      <c r="I66" s="14" t="s">
        <v>611</v>
      </c>
      <c r="J66" s="11" t="s">
        <v>96</v>
      </c>
      <c r="K66" s="11" t="s">
        <v>103</v>
      </c>
      <c r="L66" s="15">
        <v>4720000</v>
      </c>
      <c r="M66" s="16">
        <f t="shared" si="4"/>
        <v>1</v>
      </c>
      <c r="N66" s="17">
        <f t="shared" si="5"/>
        <v>4720000</v>
      </c>
    </row>
    <row r="67" spans="1:14" s="18" customFormat="1" ht="14.25">
      <c r="A67" s="11" t="s">
        <v>720</v>
      </c>
      <c r="B67" s="34"/>
      <c r="C67" s="23" t="s">
        <v>597</v>
      </c>
      <c r="D67" s="23" t="s">
        <v>598</v>
      </c>
      <c r="E67" s="23" t="s">
        <v>56</v>
      </c>
      <c r="F67" s="11" t="s">
        <v>599</v>
      </c>
      <c r="G67" s="11" t="s">
        <v>27</v>
      </c>
      <c r="H67" s="11" t="s">
        <v>88</v>
      </c>
      <c r="I67" s="14" t="s">
        <v>611</v>
      </c>
      <c r="J67" s="11" t="s">
        <v>96</v>
      </c>
      <c r="K67" s="11" t="s">
        <v>103</v>
      </c>
      <c r="L67" s="15">
        <v>4720000</v>
      </c>
      <c r="M67" s="16">
        <f t="shared" si="4"/>
        <v>1</v>
      </c>
      <c r="N67" s="17">
        <f t="shared" si="5"/>
        <v>4720000</v>
      </c>
    </row>
    <row r="68" spans="1:14" s="18" customFormat="1" ht="14.25">
      <c r="A68" s="11" t="s">
        <v>721</v>
      </c>
      <c r="B68" s="34"/>
      <c r="C68" s="23" t="s">
        <v>600</v>
      </c>
      <c r="D68" s="23" t="s">
        <v>390</v>
      </c>
      <c r="E68" s="23" t="s">
        <v>209</v>
      </c>
      <c r="F68" s="11" t="s">
        <v>601</v>
      </c>
      <c r="G68" s="11" t="s">
        <v>27</v>
      </c>
      <c r="H68" s="11" t="s">
        <v>88</v>
      </c>
      <c r="I68" s="14" t="s">
        <v>612</v>
      </c>
      <c r="J68" s="11" t="s">
        <v>96</v>
      </c>
      <c r="K68" s="11" t="s">
        <v>103</v>
      </c>
      <c r="L68" s="15">
        <v>4720000</v>
      </c>
      <c r="M68" s="16">
        <f t="shared" si="4"/>
        <v>1</v>
      </c>
      <c r="N68" s="17">
        <f t="shared" si="5"/>
        <v>4720000</v>
      </c>
    </row>
    <row r="69" spans="1:14" s="18" customFormat="1" ht="14.25">
      <c r="A69" s="11" t="s">
        <v>722</v>
      </c>
      <c r="B69" s="34"/>
      <c r="C69" s="23" t="s">
        <v>602</v>
      </c>
      <c r="D69" s="23" t="s">
        <v>390</v>
      </c>
      <c r="E69" s="23" t="s">
        <v>56</v>
      </c>
      <c r="F69" s="11" t="s">
        <v>603</v>
      </c>
      <c r="G69" s="11" t="s">
        <v>27</v>
      </c>
      <c r="H69" s="11" t="s">
        <v>88</v>
      </c>
      <c r="I69" s="14" t="s">
        <v>176</v>
      </c>
      <c r="J69" s="11" t="s">
        <v>96</v>
      </c>
      <c r="K69" s="11" t="s">
        <v>103</v>
      </c>
      <c r="L69" s="15">
        <v>4720000</v>
      </c>
      <c r="M69" s="16">
        <f t="shared" si="4"/>
        <v>1</v>
      </c>
      <c r="N69" s="17">
        <f t="shared" si="5"/>
        <v>4720000</v>
      </c>
    </row>
    <row r="70" spans="1:14" s="18" customFormat="1" ht="14.25">
      <c r="A70" s="11" t="s">
        <v>723</v>
      </c>
      <c r="B70" s="34"/>
      <c r="C70" s="23" t="s">
        <v>604</v>
      </c>
      <c r="D70" s="23" t="s">
        <v>133</v>
      </c>
      <c r="E70" s="23" t="s">
        <v>544</v>
      </c>
      <c r="F70" s="11" t="s">
        <v>605</v>
      </c>
      <c r="G70" s="11" t="s">
        <v>27</v>
      </c>
      <c r="H70" s="11" t="s">
        <v>88</v>
      </c>
      <c r="I70" s="14" t="s">
        <v>408</v>
      </c>
      <c r="J70" s="11" t="s">
        <v>96</v>
      </c>
      <c r="K70" s="11" t="s">
        <v>103</v>
      </c>
      <c r="L70" s="15">
        <v>4720000</v>
      </c>
      <c r="M70" s="16">
        <f t="shared" si="4"/>
        <v>1</v>
      </c>
      <c r="N70" s="17">
        <f t="shared" si="5"/>
        <v>4720000</v>
      </c>
    </row>
    <row r="71" spans="1:14" s="18" customFormat="1" ht="14.25">
      <c r="A71" s="11" t="s">
        <v>724</v>
      </c>
      <c r="B71" s="34"/>
      <c r="C71" s="23" t="s">
        <v>606</v>
      </c>
      <c r="D71" s="23" t="s">
        <v>607</v>
      </c>
      <c r="E71" s="23" t="s">
        <v>36</v>
      </c>
      <c r="F71" s="11" t="s">
        <v>608</v>
      </c>
      <c r="G71" s="11" t="s">
        <v>27</v>
      </c>
      <c r="H71" s="11" t="s">
        <v>88</v>
      </c>
      <c r="I71" s="14" t="s">
        <v>408</v>
      </c>
      <c r="J71" s="11" t="s">
        <v>96</v>
      </c>
      <c r="K71" s="11" t="s">
        <v>103</v>
      </c>
      <c r="L71" s="15">
        <v>4720000</v>
      </c>
      <c r="M71" s="16">
        <f t="shared" si="4"/>
        <v>1</v>
      </c>
      <c r="N71" s="17">
        <f t="shared" si="5"/>
        <v>4720000</v>
      </c>
    </row>
    <row r="72" spans="1:14" s="18" customFormat="1" ht="14.25">
      <c r="A72" s="11" t="s">
        <v>725</v>
      </c>
      <c r="B72" s="35"/>
      <c r="C72" s="23" t="s">
        <v>687</v>
      </c>
      <c r="D72" s="23" t="s">
        <v>688</v>
      </c>
      <c r="E72" s="23" t="s">
        <v>301</v>
      </c>
      <c r="F72" s="11" t="s">
        <v>689</v>
      </c>
      <c r="G72" s="11" t="s">
        <v>27</v>
      </c>
      <c r="H72" s="11" t="s">
        <v>88</v>
      </c>
      <c r="I72" s="14" t="s">
        <v>690</v>
      </c>
      <c r="J72" s="11" t="s">
        <v>518</v>
      </c>
      <c r="K72" s="11" t="s">
        <v>103</v>
      </c>
      <c r="L72" s="15">
        <v>4720000</v>
      </c>
      <c r="M72" s="16">
        <f>IF(K72="Xuất sắc",130%,IF(K72="Giái",110%,100%))</f>
        <v>1</v>
      </c>
      <c r="N72" s="17">
        <f>L72*M72</f>
        <v>4720000</v>
      </c>
    </row>
    <row r="73" spans="1:14" s="18" customFormat="1" ht="14.25">
      <c r="A73" s="11" t="s">
        <v>726</v>
      </c>
      <c r="B73" s="33" t="s">
        <v>33</v>
      </c>
      <c r="C73" s="23" t="s">
        <v>219</v>
      </c>
      <c r="D73" s="23" t="s">
        <v>133</v>
      </c>
      <c r="E73" s="23" t="s">
        <v>220</v>
      </c>
      <c r="F73" s="11" t="s">
        <v>221</v>
      </c>
      <c r="G73" s="11" t="s">
        <v>27</v>
      </c>
      <c r="H73" s="11" t="s">
        <v>88</v>
      </c>
      <c r="I73" s="14" t="s">
        <v>247</v>
      </c>
      <c r="J73" s="11" t="s">
        <v>185</v>
      </c>
      <c r="K73" s="11" t="s">
        <v>102</v>
      </c>
      <c r="L73" s="15">
        <v>6260000</v>
      </c>
      <c r="M73" s="16">
        <f t="shared" si="4"/>
        <v>1.1</v>
      </c>
      <c r="N73" s="17">
        <f aca="true" t="shared" si="6" ref="N73:N88">L73*M73</f>
        <v>6886000.000000001</v>
      </c>
    </row>
    <row r="74" spans="1:14" s="18" customFormat="1" ht="14.25">
      <c r="A74" s="11" t="s">
        <v>727</v>
      </c>
      <c r="B74" s="34"/>
      <c r="C74" s="23" t="s">
        <v>239</v>
      </c>
      <c r="D74" s="23" t="s">
        <v>55</v>
      </c>
      <c r="E74" s="23" t="s">
        <v>200</v>
      </c>
      <c r="F74" s="11" t="s">
        <v>240</v>
      </c>
      <c r="G74" s="11" t="s">
        <v>27</v>
      </c>
      <c r="H74" s="11" t="s">
        <v>88</v>
      </c>
      <c r="I74" s="14" t="s">
        <v>252</v>
      </c>
      <c r="J74" s="11" t="s">
        <v>97</v>
      </c>
      <c r="K74" s="11" t="s">
        <v>102</v>
      </c>
      <c r="L74" s="15">
        <v>6260000</v>
      </c>
      <c r="M74" s="16">
        <f t="shared" si="4"/>
        <v>1.1</v>
      </c>
      <c r="N74" s="17">
        <f t="shared" si="6"/>
        <v>6886000.000000001</v>
      </c>
    </row>
    <row r="75" spans="1:14" s="18" customFormat="1" ht="14.25">
      <c r="A75" s="11" t="s">
        <v>728</v>
      </c>
      <c r="B75" s="34"/>
      <c r="C75" s="23" t="s">
        <v>256</v>
      </c>
      <c r="D75" s="23" t="s">
        <v>257</v>
      </c>
      <c r="E75" s="23" t="s">
        <v>258</v>
      </c>
      <c r="F75" s="11" t="s">
        <v>259</v>
      </c>
      <c r="G75" s="11" t="s">
        <v>27</v>
      </c>
      <c r="H75" s="11" t="s">
        <v>88</v>
      </c>
      <c r="I75" s="14" t="s">
        <v>307</v>
      </c>
      <c r="J75" s="11" t="s">
        <v>96</v>
      </c>
      <c r="K75" s="11" t="s">
        <v>103</v>
      </c>
      <c r="L75" s="15">
        <v>6260000</v>
      </c>
      <c r="M75" s="16">
        <f aca="true" t="shared" si="7" ref="M75:M88">IF(K75="Xuất sắc",130%,IF(K75="Giái",110%,100%))</f>
        <v>1</v>
      </c>
      <c r="N75" s="17">
        <f t="shared" si="6"/>
        <v>6260000</v>
      </c>
    </row>
    <row r="76" spans="1:14" s="18" customFormat="1" ht="14.25">
      <c r="A76" s="11" t="s">
        <v>729</v>
      </c>
      <c r="B76" s="34"/>
      <c r="C76" s="23" t="s">
        <v>260</v>
      </c>
      <c r="D76" s="23" t="s">
        <v>133</v>
      </c>
      <c r="E76" s="23" t="s">
        <v>261</v>
      </c>
      <c r="F76" s="11" t="s">
        <v>262</v>
      </c>
      <c r="G76" s="11" t="s">
        <v>27</v>
      </c>
      <c r="H76" s="11" t="s">
        <v>88</v>
      </c>
      <c r="I76" s="14" t="s">
        <v>308</v>
      </c>
      <c r="J76" s="11" t="s">
        <v>96</v>
      </c>
      <c r="K76" s="11" t="s">
        <v>103</v>
      </c>
      <c r="L76" s="15">
        <v>6260000</v>
      </c>
      <c r="M76" s="16">
        <f t="shared" si="7"/>
        <v>1</v>
      </c>
      <c r="N76" s="17">
        <f t="shared" si="6"/>
        <v>6260000</v>
      </c>
    </row>
    <row r="77" spans="1:14" s="18" customFormat="1" ht="14.25">
      <c r="A77" s="11" t="s">
        <v>730</v>
      </c>
      <c r="B77" s="34"/>
      <c r="C77" s="23" t="s">
        <v>263</v>
      </c>
      <c r="D77" s="23" t="s">
        <v>264</v>
      </c>
      <c r="E77" s="23" t="s">
        <v>265</v>
      </c>
      <c r="F77" s="11" t="s">
        <v>266</v>
      </c>
      <c r="G77" s="11" t="s">
        <v>27</v>
      </c>
      <c r="H77" s="11" t="s">
        <v>88</v>
      </c>
      <c r="I77" s="14" t="s">
        <v>309</v>
      </c>
      <c r="J77" s="11" t="s">
        <v>97</v>
      </c>
      <c r="K77" s="11" t="s">
        <v>103</v>
      </c>
      <c r="L77" s="15">
        <v>6260000</v>
      </c>
      <c r="M77" s="16">
        <f t="shared" si="7"/>
        <v>1</v>
      </c>
      <c r="N77" s="17">
        <f t="shared" si="6"/>
        <v>6260000</v>
      </c>
    </row>
    <row r="78" spans="1:14" s="18" customFormat="1" ht="14.25">
      <c r="A78" s="11" t="s">
        <v>731</v>
      </c>
      <c r="B78" s="34"/>
      <c r="C78" s="23" t="s">
        <v>267</v>
      </c>
      <c r="D78" s="23" t="s">
        <v>268</v>
      </c>
      <c r="E78" s="23" t="s">
        <v>269</v>
      </c>
      <c r="F78" s="11" t="s">
        <v>270</v>
      </c>
      <c r="G78" s="11" t="s">
        <v>27</v>
      </c>
      <c r="H78" s="11" t="s">
        <v>88</v>
      </c>
      <c r="I78" s="14" t="s">
        <v>94</v>
      </c>
      <c r="J78" s="11" t="s">
        <v>186</v>
      </c>
      <c r="K78" s="11" t="s">
        <v>103</v>
      </c>
      <c r="L78" s="15">
        <v>6260000</v>
      </c>
      <c r="M78" s="16">
        <f t="shared" si="7"/>
        <v>1</v>
      </c>
      <c r="N78" s="17">
        <f t="shared" si="6"/>
        <v>6260000</v>
      </c>
    </row>
    <row r="79" spans="1:14" s="18" customFormat="1" ht="14.25">
      <c r="A79" s="11" t="s">
        <v>732</v>
      </c>
      <c r="B79" s="34"/>
      <c r="C79" s="23" t="s">
        <v>271</v>
      </c>
      <c r="D79" s="23" t="s">
        <v>272</v>
      </c>
      <c r="E79" s="23" t="s">
        <v>134</v>
      </c>
      <c r="F79" s="11" t="s">
        <v>273</v>
      </c>
      <c r="G79" s="11" t="s">
        <v>27</v>
      </c>
      <c r="H79" s="11" t="s">
        <v>88</v>
      </c>
      <c r="I79" s="14" t="s">
        <v>310</v>
      </c>
      <c r="J79" s="11" t="s">
        <v>96</v>
      </c>
      <c r="K79" s="11" t="s">
        <v>103</v>
      </c>
      <c r="L79" s="15">
        <v>6260000</v>
      </c>
      <c r="M79" s="16">
        <f t="shared" si="7"/>
        <v>1</v>
      </c>
      <c r="N79" s="17">
        <f t="shared" si="6"/>
        <v>6260000</v>
      </c>
    </row>
    <row r="80" spans="1:14" s="18" customFormat="1" ht="14.25">
      <c r="A80" s="11" t="s">
        <v>733</v>
      </c>
      <c r="B80" s="34"/>
      <c r="C80" s="23" t="s">
        <v>274</v>
      </c>
      <c r="D80" s="23" t="s">
        <v>275</v>
      </c>
      <c r="E80" s="23" t="s">
        <v>276</v>
      </c>
      <c r="F80" s="11" t="s">
        <v>277</v>
      </c>
      <c r="G80" s="11" t="s">
        <v>27</v>
      </c>
      <c r="H80" s="11" t="s">
        <v>88</v>
      </c>
      <c r="I80" s="14" t="s">
        <v>310</v>
      </c>
      <c r="J80" s="11" t="s">
        <v>96</v>
      </c>
      <c r="K80" s="11" t="s">
        <v>103</v>
      </c>
      <c r="L80" s="15">
        <v>6260000</v>
      </c>
      <c r="M80" s="16">
        <f t="shared" si="7"/>
        <v>1</v>
      </c>
      <c r="N80" s="17">
        <f t="shared" si="6"/>
        <v>6260000</v>
      </c>
    </row>
    <row r="81" spans="1:14" s="18" customFormat="1" ht="14.25">
      <c r="A81" s="11" t="s">
        <v>734</v>
      </c>
      <c r="B81" s="34"/>
      <c r="C81" s="23" t="s">
        <v>278</v>
      </c>
      <c r="D81" s="23" t="s">
        <v>279</v>
      </c>
      <c r="E81" s="23" t="s">
        <v>280</v>
      </c>
      <c r="F81" s="11" t="s">
        <v>281</v>
      </c>
      <c r="G81" s="11" t="s">
        <v>27</v>
      </c>
      <c r="H81" s="11" t="s">
        <v>88</v>
      </c>
      <c r="I81" s="14" t="s">
        <v>311</v>
      </c>
      <c r="J81" s="11" t="s">
        <v>96</v>
      </c>
      <c r="K81" s="11" t="s">
        <v>103</v>
      </c>
      <c r="L81" s="15">
        <v>6260000</v>
      </c>
      <c r="M81" s="16">
        <f t="shared" si="7"/>
        <v>1</v>
      </c>
      <c r="N81" s="17">
        <f t="shared" si="6"/>
        <v>6260000</v>
      </c>
    </row>
    <row r="82" spans="1:14" s="18" customFormat="1" ht="14.25">
      <c r="A82" s="11" t="s">
        <v>735</v>
      </c>
      <c r="B82" s="34"/>
      <c r="C82" s="23" t="s">
        <v>282</v>
      </c>
      <c r="D82" s="23" t="s">
        <v>216</v>
      </c>
      <c r="E82" s="23" t="s">
        <v>283</v>
      </c>
      <c r="F82" s="11" t="s">
        <v>284</v>
      </c>
      <c r="G82" s="11" t="s">
        <v>27</v>
      </c>
      <c r="H82" s="11" t="s">
        <v>88</v>
      </c>
      <c r="I82" s="14" t="s">
        <v>312</v>
      </c>
      <c r="J82" s="11" t="s">
        <v>97</v>
      </c>
      <c r="K82" s="11" t="s">
        <v>103</v>
      </c>
      <c r="L82" s="15">
        <v>6260000</v>
      </c>
      <c r="M82" s="16">
        <f t="shared" si="7"/>
        <v>1</v>
      </c>
      <c r="N82" s="17">
        <f t="shared" si="6"/>
        <v>6260000</v>
      </c>
    </row>
    <row r="83" spans="1:14" s="18" customFormat="1" ht="14.25">
      <c r="A83" s="11" t="s">
        <v>539</v>
      </c>
      <c r="B83" s="34"/>
      <c r="C83" s="23" t="s">
        <v>285</v>
      </c>
      <c r="D83" s="23" t="s">
        <v>286</v>
      </c>
      <c r="E83" s="23" t="s">
        <v>287</v>
      </c>
      <c r="F83" s="11" t="s">
        <v>288</v>
      </c>
      <c r="G83" s="11" t="s">
        <v>27</v>
      </c>
      <c r="H83" s="11" t="s">
        <v>88</v>
      </c>
      <c r="I83" s="14" t="s">
        <v>313</v>
      </c>
      <c r="J83" s="11" t="s">
        <v>184</v>
      </c>
      <c r="K83" s="11" t="s">
        <v>103</v>
      </c>
      <c r="L83" s="15">
        <v>6260000</v>
      </c>
      <c r="M83" s="16">
        <f t="shared" si="7"/>
        <v>1</v>
      </c>
      <c r="N83" s="17">
        <f t="shared" si="6"/>
        <v>6260000</v>
      </c>
    </row>
    <row r="84" spans="1:14" s="20" customFormat="1" ht="14.25">
      <c r="A84" s="11" t="s">
        <v>197</v>
      </c>
      <c r="B84" s="34"/>
      <c r="C84" s="23" t="s">
        <v>289</v>
      </c>
      <c r="D84" s="23" t="s">
        <v>133</v>
      </c>
      <c r="E84" s="23" t="s">
        <v>290</v>
      </c>
      <c r="F84" s="11" t="s">
        <v>291</v>
      </c>
      <c r="G84" s="11" t="s">
        <v>27</v>
      </c>
      <c r="H84" s="11" t="s">
        <v>88</v>
      </c>
      <c r="I84" s="14" t="s">
        <v>313</v>
      </c>
      <c r="J84" s="11" t="s">
        <v>187</v>
      </c>
      <c r="K84" s="11" t="s">
        <v>103</v>
      </c>
      <c r="L84" s="15">
        <v>6260000</v>
      </c>
      <c r="M84" s="19">
        <f t="shared" si="7"/>
        <v>1</v>
      </c>
      <c r="N84" s="17">
        <f t="shared" si="6"/>
        <v>6260000</v>
      </c>
    </row>
    <row r="85" spans="1:14" s="18" customFormat="1" ht="14.25">
      <c r="A85" s="11" t="s">
        <v>558</v>
      </c>
      <c r="B85" s="34"/>
      <c r="C85" s="23" t="s">
        <v>292</v>
      </c>
      <c r="D85" s="23" t="s">
        <v>293</v>
      </c>
      <c r="E85" s="23" t="s">
        <v>209</v>
      </c>
      <c r="F85" s="11" t="s">
        <v>294</v>
      </c>
      <c r="G85" s="11" t="s">
        <v>27</v>
      </c>
      <c r="H85" s="11" t="s">
        <v>88</v>
      </c>
      <c r="I85" s="14" t="s">
        <v>177</v>
      </c>
      <c r="J85" s="11" t="s">
        <v>98</v>
      </c>
      <c r="K85" s="11" t="s">
        <v>103</v>
      </c>
      <c r="L85" s="15">
        <v>6260000</v>
      </c>
      <c r="M85" s="16">
        <f t="shared" si="7"/>
        <v>1</v>
      </c>
      <c r="N85" s="17">
        <f t="shared" si="6"/>
        <v>6260000</v>
      </c>
    </row>
    <row r="86" spans="1:14" s="18" customFormat="1" ht="14.25">
      <c r="A86" s="11" t="s">
        <v>206</v>
      </c>
      <c r="B86" s="34"/>
      <c r="C86" s="23" t="s">
        <v>295</v>
      </c>
      <c r="D86" s="23" t="s">
        <v>296</v>
      </c>
      <c r="E86" s="23" t="s">
        <v>297</v>
      </c>
      <c r="F86" s="11" t="s">
        <v>298</v>
      </c>
      <c r="G86" s="11" t="s">
        <v>27</v>
      </c>
      <c r="H86" s="11" t="s">
        <v>88</v>
      </c>
      <c r="I86" s="14" t="s">
        <v>314</v>
      </c>
      <c r="J86" s="11" t="s">
        <v>95</v>
      </c>
      <c r="K86" s="11" t="s">
        <v>103</v>
      </c>
      <c r="L86" s="15">
        <v>6260000</v>
      </c>
      <c r="M86" s="16">
        <f t="shared" si="7"/>
        <v>1</v>
      </c>
      <c r="N86" s="17">
        <f t="shared" si="6"/>
        <v>6260000</v>
      </c>
    </row>
    <row r="87" spans="1:14" s="18" customFormat="1" ht="14.25">
      <c r="A87" s="11" t="s">
        <v>736</v>
      </c>
      <c r="B87" s="34"/>
      <c r="C87" s="23" t="s">
        <v>299</v>
      </c>
      <c r="D87" s="23" t="s">
        <v>300</v>
      </c>
      <c r="E87" s="23" t="s">
        <v>301</v>
      </c>
      <c r="F87" s="11" t="s">
        <v>302</v>
      </c>
      <c r="G87" s="11" t="s">
        <v>27</v>
      </c>
      <c r="H87" s="11" t="s">
        <v>88</v>
      </c>
      <c r="I87" s="14" t="s">
        <v>315</v>
      </c>
      <c r="J87" s="11" t="s">
        <v>98</v>
      </c>
      <c r="K87" s="11" t="s">
        <v>103</v>
      </c>
      <c r="L87" s="15">
        <v>6260000</v>
      </c>
      <c r="M87" s="16">
        <f t="shared" si="7"/>
        <v>1</v>
      </c>
      <c r="N87" s="17">
        <f t="shared" si="6"/>
        <v>6260000</v>
      </c>
    </row>
    <row r="88" spans="1:14" s="20" customFormat="1" ht="14.25">
      <c r="A88" s="11" t="s">
        <v>192</v>
      </c>
      <c r="B88" s="34"/>
      <c r="C88" s="23" t="s">
        <v>303</v>
      </c>
      <c r="D88" s="23" t="s">
        <v>304</v>
      </c>
      <c r="E88" s="23" t="s">
        <v>305</v>
      </c>
      <c r="F88" s="11" t="s">
        <v>306</v>
      </c>
      <c r="G88" s="11" t="s">
        <v>27</v>
      </c>
      <c r="H88" s="11" t="s">
        <v>88</v>
      </c>
      <c r="I88" s="14" t="s">
        <v>316</v>
      </c>
      <c r="J88" s="11" t="s">
        <v>317</v>
      </c>
      <c r="K88" s="11" t="s">
        <v>103</v>
      </c>
      <c r="L88" s="15">
        <v>6260000</v>
      </c>
      <c r="M88" s="19">
        <f t="shared" si="7"/>
        <v>1</v>
      </c>
      <c r="N88" s="17">
        <f t="shared" si="6"/>
        <v>6260000</v>
      </c>
    </row>
    <row r="89" spans="1:14" s="20" customFormat="1" ht="14.25">
      <c r="A89" s="11" t="s">
        <v>355</v>
      </c>
      <c r="B89" s="34"/>
      <c r="C89" s="23" t="s">
        <v>559</v>
      </c>
      <c r="D89" s="23" t="s">
        <v>560</v>
      </c>
      <c r="E89" s="23" t="s">
        <v>561</v>
      </c>
      <c r="F89" s="11" t="s">
        <v>562</v>
      </c>
      <c r="G89" s="11" t="s">
        <v>27</v>
      </c>
      <c r="H89" s="11" t="s">
        <v>88</v>
      </c>
      <c r="I89" s="14" t="s">
        <v>570</v>
      </c>
      <c r="J89" s="11" t="s">
        <v>98</v>
      </c>
      <c r="K89" s="11" t="s">
        <v>103</v>
      </c>
      <c r="L89" s="15">
        <v>6260000</v>
      </c>
      <c r="M89" s="19">
        <f>IF(K89="Xuất sắc",130%,IF(K89="Giái",110%,100%))</f>
        <v>1</v>
      </c>
      <c r="N89" s="17">
        <f>L89*M89</f>
        <v>6260000</v>
      </c>
    </row>
    <row r="90" spans="1:14" s="20" customFormat="1" ht="14.25">
      <c r="A90" s="11" t="s">
        <v>557</v>
      </c>
      <c r="B90" s="34"/>
      <c r="C90" s="23" t="s">
        <v>563</v>
      </c>
      <c r="D90" s="23" t="s">
        <v>564</v>
      </c>
      <c r="E90" s="23" t="s">
        <v>565</v>
      </c>
      <c r="F90" s="11" t="s">
        <v>566</v>
      </c>
      <c r="G90" s="11" t="s">
        <v>27</v>
      </c>
      <c r="H90" s="11" t="s">
        <v>88</v>
      </c>
      <c r="I90" s="14" t="s">
        <v>570</v>
      </c>
      <c r="J90" s="11" t="s">
        <v>99</v>
      </c>
      <c r="K90" s="11" t="s">
        <v>103</v>
      </c>
      <c r="L90" s="15">
        <v>6260000</v>
      </c>
      <c r="M90" s="19">
        <f>IF(K90="Xuất sắc",130%,IF(K90="Giái",110%,100%))</f>
        <v>1</v>
      </c>
      <c r="N90" s="17">
        <f>L90*M90</f>
        <v>6260000</v>
      </c>
    </row>
    <row r="91" spans="1:14" s="20" customFormat="1" ht="14.25">
      <c r="A91" s="11" t="s">
        <v>187</v>
      </c>
      <c r="B91" s="34"/>
      <c r="C91" s="23" t="s">
        <v>567</v>
      </c>
      <c r="D91" s="23" t="s">
        <v>286</v>
      </c>
      <c r="E91" s="23" t="s">
        <v>568</v>
      </c>
      <c r="F91" s="11" t="s">
        <v>569</v>
      </c>
      <c r="G91" s="11" t="s">
        <v>27</v>
      </c>
      <c r="H91" s="11" t="s">
        <v>88</v>
      </c>
      <c r="I91" s="14" t="s">
        <v>571</v>
      </c>
      <c r="J91" s="11" t="s">
        <v>254</v>
      </c>
      <c r="K91" s="11" t="s">
        <v>103</v>
      </c>
      <c r="L91" s="15">
        <v>6260000</v>
      </c>
      <c r="M91" s="19">
        <f>IF(K91="Xuất sắc",130%,IF(K91="Giái",110%,100%))</f>
        <v>1</v>
      </c>
      <c r="N91" s="17">
        <f>L91*M91</f>
        <v>6260000</v>
      </c>
    </row>
    <row r="92" spans="1:14" s="20" customFormat="1" ht="14.25">
      <c r="A92" s="11" t="s">
        <v>317</v>
      </c>
      <c r="B92" s="34"/>
      <c r="C92" s="23" t="s">
        <v>680</v>
      </c>
      <c r="D92" s="23" t="s">
        <v>681</v>
      </c>
      <c r="E92" s="23" t="s">
        <v>119</v>
      </c>
      <c r="F92" s="11" t="s">
        <v>682</v>
      </c>
      <c r="G92" s="11" t="s">
        <v>27</v>
      </c>
      <c r="H92" s="11" t="s">
        <v>88</v>
      </c>
      <c r="I92" s="14" t="s">
        <v>686</v>
      </c>
      <c r="J92" s="11" t="s">
        <v>186</v>
      </c>
      <c r="K92" s="11" t="s">
        <v>103</v>
      </c>
      <c r="L92" s="15">
        <v>6260000</v>
      </c>
      <c r="M92" s="19">
        <f>IF(K92="Xuất sắc",130%,IF(K92="Giái",110%,100%))</f>
        <v>1</v>
      </c>
      <c r="N92" s="17">
        <f>L92*M92</f>
        <v>6260000</v>
      </c>
    </row>
    <row r="93" spans="1:14" s="20" customFormat="1" ht="14.25">
      <c r="A93" s="11" t="s">
        <v>96</v>
      </c>
      <c r="B93" s="35"/>
      <c r="C93" s="23" t="s">
        <v>683</v>
      </c>
      <c r="D93" s="23" t="s">
        <v>684</v>
      </c>
      <c r="E93" s="23" t="s">
        <v>230</v>
      </c>
      <c r="F93" s="11" t="s">
        <v>685</v>
      </c>
      <c r="G93" s="11" t="s">
        <v>27</v>
      </c>
      <c r="H93" s="11" t="s">
        <v>88</v>
      </c>
      <c r="I93" s="14" t="s">
        <v>515</v>
      </c>
      <c r="J93" s="11" t="s">
        <v>96</v>
      </c>
      <c r="K93" s="11" t="s">
        <v>103</v>
      </c>
      <c r="L93" s="15">
        <v>6260000</v>
      </c>
      <c r="M93" s="19">
        <f>IF(K93="Xuất sắc",130%,IF(K93="Giái",110%,100%))</f>
        <v>1</v>
      </c>
      <c r="N93" s="17">
        <f>L93*M93</f>
        <v>6260000</v>
      </c>
    </row>
    <row r="94" spans="1:14" s="10" customFormat="1" ht="14.25">
      <c r="A94" s="38" t="s">
        <v>28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40"/>
    </row>
    <row r="95" spans="1:14" s="20" customFormat="1" ht="14.25">
      <c r="A95" s="11" t="s">
        <v>101</v>
      </c>
      <c r="B95" s="33" t="s">
        <v>32</v>
      </c>
      <c r="C95" s="23" t="s">
        <v>318</v>
      </c>
      <c r="D95" s="23" t="s">
        <v>319</v>
      </c>
      <c r="E95" s="23" t="s">
        <v>320</v>
      </c>
      <c r="F95" s="11" t="s">
        <v>321</v>
      </c>
      <c r="G95" s="11" t="s">
        <v>28</v>
      </c>
      <c r="H95" s="11" t="s">
        <v>88</v>
      </c>
      <c r="I95" s="14" t="s">
        <v>352</v>
      </c>
      <c r="J95" s="11" t="s">
        <v>355</v>
      </c>
      <c r="K95" s="11" t="s">
        <v>103</v>
      </c>
      <c r="L95" s="15">
        <v>3980000</v>
      </c>
      <c r="M95" s="19">
        <f aca="true" t="shared" si="8" ref="M95:M102">IF(K95="Xuất sắc",130%,IF(K95="Giỏi",110%,100%))</f>
        <v>1</v>
      </c>
      <c r="N95" s="17">
        <f aca="true" t="shared" si="9" ref="N95:N103">L95*M95</f>
        <v>3980000</v>
      </c>
    </row>
    <row r="96" spans="1:14" s="18" customFormat="1" ht="14.25">
      <c r="A96" s="11" t="s">
        <v>518</v>
      </c>
      <c r="B96" s="34"/>
      <c r="C96" s="23" t="s">
        <v>322</v>
      </c>
      <c r="D96" s="23" t="s">
        <v>323</v>
      </c>
      <c r="E96" s="23" t="s">
        <v>324</v>
      </c>
      <c r="F96" s="11" t="s">
        <v>325</v>
      </c>
      <c r="G96" s="11" t="s">
        <v>28</v>
      </c>
      <c r="H96" s="11" t="s">
        <v>88</v>
      </c>
      <c r="I96" s="14" t="s">
        <v>353</v>
      </c>
      <c r="J96" s="11" t="s">
        <v>96</v>
      </c>
      <c r="K96" s="11" t="s">
        <v>103</v>
      </c>
      <c r="L96" s="15">
        <v>3980000</v>
      </c>
      <c r="M96" s="19">
        <f t="shared" si="8"/>
        <v>1</v>
      </c>
      <c r="N96" s="17">
        <f t="shared" si="9"/>
        <v>3980000</v>
      </c>
    </row>
    <row r="97" spans="1:14" s="18" customFormat="1" ht="14.25">
      <c r="A97" s="11" t="s">
        <v>95</v>
      </c>
      <c r="B97" s="34"/>
      <c r="C97" s="23" t="s">
        <v>326</v>
      </c>
      <c r="D97" s="23" t="s">
        <v>257</v>
      </c>
      <c r="E97" s="23" t="s">
        <v>230</v>
      </c>
      <c r="F97" s="11" t="s">
        <v>327</v>
      </c>
      <c r="G97" s="11" t="s">
        <v>28</v>
      </c>
      <c r="H97" s="11" t="s">
        <v>88</v>
      </c>
      <c r="I97" s="14" t="s">
        <v>313</v>
      </c>
      <c r="J97" s="11" t="s">
        <v>98</v>
      </c>
      <c r="K97" s="11" t="s">
        <v>103</v>
      </c>
      <c r="L97" s="15">
        <v>3980000</v>
      </c>
      <c r="M97" s="19">
        <f t="shared" si="8"/>
        <v>1</v>
      </c>
      <c r="N97" s="17">
        <f t="shared" si="9"/>
        <v>3980000</v>
      </c>
    </row>
    <row r="98" spans="1:14" s="18" customFormat="1" ht="14.25">
      <c r="A98" s="11" t="s">
        <v>629</v>
      </c>
      <c r="B98" s="34"/>
      <c r="C98" s="23" t="s">
        <v>328</v>
      </c>
      <c r="D98" s="23" t="s">
        <v>329</v>
      </c>
      <c r="E98" s="23" t="s">
        <v>330</v>
      </c>
      <c r="F98" s="11" t="s">
        <v>331</v>
      </c>
      <c r="G98" s="11" t="s">
        <v>28</v>
      </c>
      <c r="H98" s="11" t="s">
        <v>88</v>
      </c>
      <c r="I98" s="14" t="s">
        <v>313</v>
      </c>
      <c r="J98" s="11" t="s">
        <v>96</v>
      </c>
      <c r="K98" s="11" t="s">
        <v>103</v>
      </c>
      <c r="L98" s="15">
        <v>3980000</v>
      </c>
      <c r="M98" s="19">
        <f t="shared" si="8"/>
        <v>1</v>
      </c>
      <c r="N98" s="17">
        <f t="shared" si="9"/>
        <v>3980000</v>
      </c>
    </row>
    <row r="99" spans="1:14" s="18" customFormat="1" ht="14.25">
      <c r="A99" s="11" t="s">
        <v>186</v>
      </c>
      <c r="B99" s="34"/>
      <c r="C99" s="23" t="s">
        <v>332</v>
      </c>
      <c r="D99" s="23" t="s">
        <v>333</v>
      </c>
      <c r="E99" s="23" t="s">
        <v>334</v>
      </c>
      <c r="F99" s="11" t="s">
        <v>335</v>
      </c>
      <c r="G99" s="11" t="s">
        <v>28</v>
      </c>
      <c r="H99" s="11" t="s">
        <v>88</v>
      </c>
      <c r="I99" s="14" t="s">
        <v>313</v>
      </c>
      <c r="J99" s="11" t="s">
        <v>96</v>
      </c>
      <c r="K99" s="11" t="s">
        <v>103</v>
      </c>
      <c r="L99" s="15">
        <v>3980000</v>
      </c>
      <c r="M99" s="19">
        <f t="shared" si="8"/>
        <v>1</v>
      </c>
      <c r="N99" s="17">
        <f t="shared" si="9"/>
        <v>3980000</v>
      </c>
    </row>
    <row r="100" spans="1:14" s="18" customFormat="1" ht="14.25">
      <c r="A100" s="11" t="s">
        <v>356</v>
      </c>
      <c r="B100" s="34"/>
      <c r="C100" s="23" t="s">
        <v>336</v>
      </c>
      <c r="D100" s="23" t="s">
        <v>337</v>
      </c>
      <c r="E100" s="23" t="s">
        <v>338</v>
      </c>
      <c r="F100" s="11" t="s">
        <v>339</v>
      </c>
      <c r="G100" s="11" t="s">
        <v>28</v>
      </c>
      <c r="H100" s="11" t="s">
        <v>88</v>
      </c>
      <c r="I100" s="14" t="s">
        <v>354</v>
      </c>
      <c r="J100" s="11" t="s">
        <v>96</v>
      </c>
      <c r="K100" s="11" t="s">
        <v>103</v>
      </c>
      <c r="L100" s="15">
        <v>3980000</v>
      </c>
      <c r="M100" s="19">
        <f t="shared" si="8"/>
        <v>1</v>
      </c>
      <c r="N100" s="17">
        <f t="shared" si="9"/>
        <v>3980000</v>
      </c>
    </row>
    <row r="101" spans="1:14" s="18" customFormat="1" ht="14.25">
      <c r="A101" s="11" t="s">
        <v>99</v>
      </c>
      <c r="B101" s="34"/>
      <c r="C101" s="23" t="s">
        <v>340</v>
      </c>
      <c r="D101" s="23" t="s">
        <v>341</v>
      </c>
      <c r="E101" s="23" t="s">
        <v>342</v>
      </c>
      <c r="F101" s="11" t="s">
        <v>343</v>
      </c>
      <c r="G101" s="11" t="s">
        <v>28</v>
      </c>
      <c r="H101" s="11" t="s">
        <v>88</v>
      </c>
      <c r="I101" s="14" t="s">
        <v>354</v>
      </c>
      <c r="J101" s="11" t="s">
        <v>96</v>
      </c>
      <c r="K101" s="11" t="s">
        <v>103</v>
      </c>
      <c r="L101" s="15">
        <v>3980000</v>
      </c>
      <c r="M101" s="19">
        <f t="shared" si="8"/>
        <v>1</v>
      </c>
      <c r="N101" s="17">
        <f t="shared" si="9"/>
        <v>3980000</v>
      </c>
    </row>
    <row r="102" spans="1:14" s="18" customFormat="1" ht="14.25">
      <c r="A102" s="11" t="s">
        <v>98</v>
      </c>
      <c r="B102" s="34"/>
      <c r="C102" s="23" t="s">
        <v>344</v>
      </c>
      <c r="D102" s="23" t="s">
        <v>345</v>
      </c>
      <c r="E102" s="23" t="s">
        <v>346</v>
      </c>
      <c r="F102" s="11" t="s">
        <v>347</v>
      </c>
      <c r="G102" s="11" t="s">
        <v>28</v>
      </c>
      <c r="H102" s="11" t="s">
        <v>88</v>
      </c>
      <c r="I102" s="14" t="s">
        <v>179</v>
      </c>
      <c r="J102" s="11" t="s">
        <v>97</v>
      </c>
      <c r="K102" s="11" t="s">
        <v>103</v>
      </c>
      <c r="L102" s="15">
        <v>3980000</v>
      </c>
      <c r="M102" s="19">
        <f t="shared" si="8"/>
        <v>1</v>
      </c>
      <c r="N102" s="17">
        <f t="shared" si="9"/>
        <v>3980000</v>
      </c>
    </row>
    <row r="103" spans="1:14" s="18" customFormat="1" ht="14.25">
      <c r="A103" s="11" t="s">
        <v>479</v>
      </c>
      <c r="B103" s="34"/>
      <c r="C103" s="23" t="s">
        <v>348</v>
      </c>
      <c r="D103" s="23" t="s">
        <v>349</v>
      </c>
      <c r="E103" s="23" t="s">
        <v>350</v>
      </c>
      <c r="F103" s="11" t="s">
        <v>351</v>
      </c>
      <c r="G103" s="11" t="s">
        <v>28</v>
      </c>
      <c r="H103" s="11" t="s">
        <v>88</v>
      </c>
      <c r="I103" s="14" t="s">
        <v>179</v>
      </c>
      <c r="J103" s="11" t="s">
        <v>356</v>
      </c>
      <c r="K103" s="11" t="s">
        <v>103</v>
      </c>
      <c r="L103" s="15">
        <v>3980000</v>
      </c>
      <c r="M103" s="19">
        <f aca="true" t="shared" si="10" ref="M103:M108">IF(K103="Xuất sắc",130%,IF(K103="Giỏi",110%,100%))</f>
        <v>1</v>
      </c>
      <c r="N103" s="17">
        <f t="shared" si="9"/>
        <v>3980000</v>
      </c>
    </row>
    <row r="104" spans="1:14" s="18" customFormat="1" ht="14.25">
      <c r="A104" s="11" t="s">
        <v>97</v>
      </c>
      <c r="B104" s="34"/>
      <c r="C104" s="23" t="s">
        <v>496</v>
      </c>
      <c r="D104" s="23" t="s">
        <v>497</v>
      </c>
      <c r="E104" s="23" t="s">
        <v>498</v>
      </c>
      <c r="F104" s="11" t="s">
        <v>499</v>
      </c>
      <c r="G104" s="11" t="s">
        <v>28</v>
      </c>
      <c r="H104" s="11" t="s">
        <v>88</v>
      </c>
      <c r="I104" s="14" t="s">
        <v>514</v>
      </c>
      <c r="J104" s="11" t="s">
        <v>96</v>
      </c>
      <c r="K104" s="11" t="s">
        <v>103</v>
      </c>
      <c r="L104" s="15">
        <v>3980000</v>
      </c>
      <c r="M104" s="19">
        <f t="shared" si="10"/>
        <v>1</v>
      </c>
      <c r="N104" s="17">
        <f>L104*M104</f>
        <v>3980000</v>
      </c>
    </row>
    <row r="105" spans="1:14" s="18" customFormat="1" ht="14.25">
      <c r="A105" s="11" t="s">
        <v>737</v>
      </c>
      <c r="B105" s="34"/>
      <c r="C105" s="23" t="s">
        <v>500</v>
      </c>
      <c r="D105" s="23" t="s">
        <v>501</v>
      </c>
      <c r="E105" s="23" t="s">
        <v>502</v>
      </c>
      <c r="F105" s="11" t="s">
        <v>503</v>
      </c>
      <c r="G105" s="11" t="s">
        <v>28</v>
      </c>
      <c r="H105" s="11" t="s">
        <v>88</v>
      </c>
      <c r="I105" s="14" t="s">
        <v>515</v>
      </c>
      <c r="J105" s="11" t="s">
        <v>96</v>
      </c>
      <c r="K105" s="11" t="s">
        <v>103</v>
      </c>
      <c r="L105" s="15">
        <v>3980000</v>
      </c>
      <c r="M105" s="19">
        <f t="shared" si="10"/>
        <v>1</v>
      </c>
      <c r="N105" s="17">
        <f>L105*M105</f>
        <v>3980000</v>
      </c>
    </row>
    <row r="106" spans="1:14" s="18" customFormat="1" ht="14.25">
      <c r="A106" s="11" t="s">
        <v>738</v>
      </c>
      <c r="B106" s="34"/>
      <c r="C106" s="23" t="s">
        <v>504</v>
      </c>
      <c r="D106" s="23" t="s">
        <v>505</v>
      </c>
      <c r="E106" s="23" t="s">
        <v>506</v>
      </c>
      <c r="F106" s="11" t="s">
        <v>507</v>
      </c>
      <c r="G106" s="11" t="s">
        <v>28</v>
      </c>
      <c r="H106" s="11" t="s">
        <v>88</v>
      </c>
      <c r="I106" s="14" t="s">
        <v>516</v>
      </c>
      <c r="J106" s="11" t="s">
        <v>187</v>
      </c>
      <c r="K106" s="11" t="s">
        <v>103</v>
      </c>
      <c r="L106" s="15">
        <v>3980000</v>
      </c>
      <c r="M106" s="19">
        <f t="shared" si="10"/>
        <v>1</v>
      </c>
      <c r="N106" s="17">
        <f>L106*M106</f>
        <v>3980000</v>
      </c>
    </row>
    <row r="107" spans="1:14" s="18" customFormat="1" ht="14.25">
      <c r="A107" s="11" t="s">
        <v>100</v>
      </c>
      <c r="B107" s="34"/>
      <c r="C107" s="23" t="s">
        <v>508</v>
      </c>
      <c r="D107" s="23" t="s">
        <v>509</v>
      </c>
      <c r="E107" s="23" t="s">
        <v>463</v>
      </c>
      <c r="F107" s="11" t="s">
        <v>510</v>
      </c>
      <c r="G107" s="11" t="s">
        <v>28</v>
      </c>
      <c r="H107" s="11" t="s">
        <v>88</v>
      </c>
      <c r="I107" s="14" t="s">
        <v>517</v>
      </c>
      <c r="J107" s="11" t="s">
        <v>518</v>
      </c>
      <c r="K107" s="11" t="s">
        <v>103</v>
      </c>
      <c r="L107" s="15">
        <v>3980000</v>
      </c>
      <c r="M107" s="19">
        <f t="shared" si="10"/>
        <v>1</v>
      </c>
      <c r="N107" s="17">
        <f>L107*M107</f>
        <v>3980000</v>
      </c>
    </row>
    <row r="108" spans="1:14" s="18" customFormat="1" ht="14.25">
      <c r="A108" s="11" t="s">
        <v>184</v>
      </c>
      <c r="B108" s="35"/>
      <c r="C108" s="23" t="s">
        <v>511</v>
      </c>
      <c r="D108" s="23" t="s">
        <v>47</v>
      </c>
      <c r="E108" s="23" t="s">
        <v>512</v>
      </c>
      <c r="F108" s="11" t="s">
        <v>513</v>
      </c>
      <c r="G108" s="11" t="s">
        <v>28</v>
      </c>
      <c r="H108" s="11" t="s">
        <v>88</v>
      </c>
      <c r="I108" s="14" t="s">
        <v>517</v>
      </c>
      <c r="J108" s="11" t="s">
        <v>96</v>
      </c>
      <c r="K108" s="11" t="s">
        <v>103</v>
      </c>
      <c r="L108" s="15">
        <v>3980000</v>
      </c>
      <c r="M108" s="19">
        <f t="shared" si="10"/>
        <v>1</v>
      </c>
      <c r="N108" s="17">
        <f>L108*M108</f>
        <v>3980000</v>
      </c>
    </row>
    <row r="109" spans="1:14" s="18" customFormat="1" ht="14.25">
      <c r="A109" s="11" t="s">
        <v>185</v>
      </c>
      <c r="B109" s="33" t="s">
        <v>33</v>
      </c>
      <c r="C109" s="23" t="s">
        <v>357</v>
      </c>
      <c r="D109" s="23" t="s">
        <v>358</v>
      </c>
      <c r="E109" s="23" t="s">
        <v>359</v>
      </c>
      <c r="F109" s="11" t="s">
        <v>360</v>
      </c>
      <c r="G109" s="11" t="s">
        <v>28</v>
      </c>
      <c r="H109" s="11" t="s">
        <v>88</v>
      </c>
      <c r="I109" s="14" t="s">
        <v>405</v>
      </c>
      <c r="J109" s="11" t="s">
        <v>96</v>
      </c>
      <c r="K109" s="11" t="s">
        <v>102</v>
      </c>
      <c r="L109" s="15">
        <v>4140000</v>
      </c>
      <c r="M109" s="16">
        <f>IF(K109="Xuất sắc",130%,IF(K109="Giái",110%,100%))</f>
        <v>1.1</v>
      </c>
      <c r="N109" s="17">
        <f aca="true" t="shared" si="11" ref="N109:N122">L109*M109</f>
        <v>4554000</v>
      </c>
    </row>
    <row r="110" spans="1:14" s="18" customFormat="1" ht="14.25">
      <c r="A110" s="11" t="s">
        <v>416</v>
      </c>
      <c r="B110" s="34"/>
      <c r="C110" s="23" t="s">
        <v>361</v>
      </c>
      <c r="D110" s="23" t="s">
        <v>362</v>
      </c>
      <c r="E110" s="23" t="s">
        <v>363</v>
      </c>
      <c r="F110" s="11" t="s">
        <v>364</v>
      </c>
      <c r="G110" s="11" t="s">
        <v>28</v>
      </c>
      <c r="H110" s="11" t="s">
        <v>88</v>
      </c>
      <c r="I110" s="14" t="s">
        <v>406</v>
      </c>
      <c r="J110" s="11" t="s">
        <v>96</v>
      </c>
      <c r="K110" s="11" t="s">
        <v>102</v>
      </c>
      <c r="L110" s="15">
        <v>4140000</v>
      </c>
      <c r="M110" s="16">
        <f>IF(K110="Xuất sắc",130%,IF(K110="Giái",110%,100%))</f>
        <v>1.1</v>
      </c>
      <c r="N110" s="17">
        <f t="shared" si="11"/>
        <v>4554000</v>
      </c>
    </row>
    <row r="111" spans="1:14" s="18" customFormat="1" ht="14.25">
      <c r="A111" s="11" t="s">
        <v>739</v>
      </c>
      <c r="B111" s="34"/>
      <c r="C111" s="23" t="s">
        <v>365</v>
      </c>
      <c r="D111" s="23" t="s">
        <v>366</v>
      </c>
      <c r="E111" s="23" t="s">
        <v>367</v>
      </c>
      <c r="F111" s="11" t="s">
        <v>368</v>
      </c>
      <c r="G111" s="11" t="s">
        <v>28</v>
      </c>
      <c r="H111" s="11" t="s">
        <v>88</v>
      </c>
      <c r="I111" s="14" t="s">
        <v>407</v>
      </c>
      <c r="J111" s="11" t="s">
        <v>416</v>
      </c>
      <c r="K111" s="11" t="s">
        <v>103</v>
      </c>
      <c r="L111" s="15">
        <v>4140000</v>
      </c>
      <c r="M111" s="16">
        <f aca="true" t="shared" si="12" ref="M111:M122">IF(K111="Xuất sắc",130%,IF(K111="Giái",110%,100%))</f>
        <v>1</v>
      </c>
      <c r="N111" s="17">
        <f t="shared" si="11"/>
        <v>4140000</v>
      </c>
    </row>
    <row r="112" spans="1:14" s="18" customFormat="1" ht="14.25">
      <c r="A112" s="11" t="s">
        <v>254</v>
      </c>
      <c r="B112" s="34"/>
      <c r="C112" s="23" t="s">
        <v>369</v>
      </c>
      <c r="D112" s="23" t="s">
        <v>370</v>
      </c>
      <c r="E112" s="23" t="s">
        <v>334</v>
      </c>
      <c r="F112" s="11" t="s">
        <v>371</v>
      </c>
      <c r="G112" s="11" t="s">
        <v>28</v>
      </c>
      <c r="H112" s="11" t="s">
        <v>88</v>
      </c>
      <c r="I112" s="14" t="s">
        <v>408</v>
      </c>
      <c r="J112" s="11" t="s">
        <v>192</v>
      </c>
      <c r="K112" s="11" t="s">
        <v>103</v>
      </c>
      <c r="L112" s="15">
        <v>4140000</v>
      </c>
      <c r="M112" s="16">
        <f t="shared" si="12"/>
        <v>1</v>
      </c>
      <c r="N112" s="17">
        <f t="shared" si="11"/>
        <v>4140000</v>
      </c>
    </row>
    <row r="113" spans="1:14" s="18" customFormat="1" ht="14.25">
      <c r="A113" s="11" t="s">
        <v>740</v>
      </c>
      <c r="B113" s="34"/>
      <c r="C113" s="23" t="s">
        <v>372</v>
      </c>
      <c r="D113" s="23" t="s">
        <v>373</v>
      </c>
      <c r="E113" s="23" t="s">
        <v>142</v>
      </c>
      <c r="F113" s="11" t="s">
        <v>374</v>
      </c>
      <c r="G113" s="11" t="s">
        <v>28</v>
      </c>
      <c r="H113" s="11" t="s">
        <v>88</v>
      </c>
      <c r="I113" s="14" t="s">
        <v>409</v>
      </c>
      <c r="J113" s="11" t="s">
        <v>186</v>
      </c>
      <c r="K113" s="11" t="s">
        <v>103</v>
      </c>
      <c r="L113" s="15">
        <v>4140000</v>
      </c>
      <c r="M113" s="16">
        <f t="shared" si="12"/>
        <v>1</v>
      </c>
      <c r="N113" s="17">
        <f t="shared" si="11"/>
        <v>4140000</v>
      </c>
    </row>
    <row r="114" spans="1:14" s="18" customFormat="1" ht="14.25">
      <c r="A114" s="11" t="s">
        <v>255</v>
      </c>
      <c r="B114" s="34"/>
      <c r="C114" s="23" t="s">
        <v>375</v>
      </c>
      <c r="D114" s="23" t="s">
        <v>376</v>
      </c>
      <c r="E114" s="23" t="s">
        <v>346</v>
      </c>
      <c r="F114" s="11" t="s">
        <v>377</v>
      </c>
      <c r="G114" s="11" t="s">
        <v>28</v>
      </c>
      <c r="H114" s="11" t="s">
        <v>88</v>
      </c>
      <c r="I114" s="14" t="s">
        <v>410</v>
      </c>
      <c r="J114" s="11" t="s">
        <v>356</v>
      </c>
      <c r="K114" s="11" t="s">
        <v>103</v>
      </c>
      <c r="L114" s="15">
        <v>4140000</v>
      </c>
      <c r="M114" s="16">
        <f t="shared" si="12"/>
        <v>1</v>
      </c>
      <c r="N114" s="17">
        <f t="shared" si="11"/>
        <v>4140000</v>
      </c>
    </row>
    <row r="115" spans="1:14" s="18" customFormat="1" ht="14.25">
      <c r="A115" s="11" t="s">
        <v>741</v>
      </c>
      <c r="B115" s="34"/>
      <c r="C115" s="23" t="s">
        <v>378</v>
      </c>
      <c r="D115" s="23" t="s">
        <v>379</v>
      </c>
      <c r="E115" s="23" t="s">
        <v>119</v>
      </c>
      <c r="F115" s="11" t="s">
        <v>380</v>
      </c>
      <c r="G115" s="11" t="s">
        <v>28</v>
      </c>
      <c r="H115" s="11" t="s">
        <v>88</v>
      </c>
      <c r="I115" s="14" t="s">
        <v>411</v>
      </c>
      <c r="J115" s="11" t="s">
        <v>96</v>
      </c>
      <c r="K115" s="11" t="s">
        <v>103</v>
      </c>
      <c r="L115" s="15">
        <v>4140000</v>
      </c>
      <c r="M115" s="16">
        <f t="shared" si="12"/>
        <v>1</v>
      </c>
      <c r="N115" s="17">
        <f t="shared" si="11"/>
        <v>4140000</v>
      </c>
    </row>
    <row r="116" spans="1:14" s="18" customFormat="1" ht="14.25">
      <c r="A116" s="11" t="s">
        <v>742</v>
      </c>
      <c r="B116" s="34"/>
      <c r="C116" s="23" t="s">
        <v>381</v>
      </c>
      <c r="D116" s="23" t="s">
        <v>382</v>
      </c>
      <c r="E116" s="23" t="s">
        <v>383</v>
      </c>
      <c r="F116" s="11" t="s">
        <v>384</v>
      </c>
      <c r="G116" s="11" t="s">
        <v>28</v>
      </c>
      <c r="H116" s="11" t="s">
        <v>88</v>
      </c>
      <c r="I116" s="14" t="s">
        <v>412</v>
      </c>
      <c r="J116" s="11" t="s">
        <v>254</v>
      </c>
      <c r="K116" s="11" t="s">
        <v>103</v>
      </c>
      <c r="L116" s="15">
        <v>4140000</v>
      </c>
      <c r="M116" s="16">
        <f t="shared" si="12"/>
        <v>1</v>
      </c>
      <c r="N116" s="17">
        <f t="shared" si="11"/>
        <v>4140000</v>
      </c>
    </row>
    <row r="117" spans="1:14" s="18" customFormat="1" ht="14.25">
      <c r="A117" s="11" t="s">
        <v>743</v>
      </c>
      <c r="B117" s="34"/>
      <c r="C117" s="23" t="s">
        <v>385</v>
      </c>
      <c r="D117" s="23" t="s">
        <v>386</v>
      </c>
      <c r="E117" s="23" t="s">
        <v>387</v>
      </c>
      <c r="F117" s="11" t="s">
        <v>388</v>
      </c>
      <c r="G117" s="11" t="s">
        <v>28</v>
      </c>
      <c r="H117" s="11" t="s">
        <v>88</v>
      </c>
      <c r="I117" s="14" t="s">
        <v>412</v>
      </c>
      <c r="J117" s="11" t="s">
        <v>97</v>
      </c>
      <c r="K117" s="11" t="s">
        <v>103</v>
      </c>
      <c r="L117" s="15">
        <v>4140000</v>
      </c>
      <c r="M117" s="16">
        <f t="shared" si="12"/>
        <v>1</v>
      </c>
      <c r="N117" s="17">
        <f t="shared" si="11"/>
        <v>4140000</v>
      </c>
    </row>
    <row r="118" spans="1:14" s="18" customFormat="1" ht="14.25">
      <c r="A118" s="11" t="s">
        <v>744</v>
      </c>
      <c r="B118" s="34"/>
      <c r="C118" s="23" t="s">
        <v>389</v>
      </c>
      <c r="D118" s="23" t="s">
        <v>390</v>
      </c>
      <c r="E118" s="23" t="s">
        <v>209</v>
      </c>
      <c r="F118" s="11" t="s">
        <v>391</v>
      </c>
      <c r="G118" s="11" t="s">
        <v>28</v>
      </c>
      <c r="H118" s="11" t="s">
        <v>88</v>
      </c>
      <c r="I118" s="14" t="s">
        <v>413</v>
      </c>
      <c r="J118" s="11" t="s">
        <v>101</v>
      </c>
      <c r="K118" s="11" t="s">
        <v>103</v>
      </c>
      <c r="L118" s="15">
        <v>4140000</v>
      </c>
      <c r="M118" s="16">
        <f t="shared" si="12"/>
        <v>1</v>
      </c>
      <c r="N118" s="17">
        <f t="shared" si="11"/>
        <v>4140000</v>
      </c>
    </row>
    <row r="119" spans="1:14" s="18" customFormat="1" ht="14.25">
      <c r="A119" s="11" t="s">
        <v>745</v>
      </c>
      <c r="B119" s="34"/>
      <c r="C119" s="23" t="s">
        <v>392</v>
      </c>
      <c r="D119" s="23" t="s">
        <v>393</v>
      </c>
      <c r="E119" s="23" t="s">
        <v>394</v>
      </c>
      <c r="F119" s="11" t="s">
        <v>395</v>
      </c>
      <c r="G119" s="11" t="s">
        <v>28</v>
      </c>
      <c r="H119" s="11" t="s">
        <v>88</v>
      </c>
      <c r="I119" s="14" t="s">
        <v>413</v>
      </c>
      <c r="J119" s="11" t="s">
        <v>96</v>
      </c>
      <c r="K119" s="11" t="s">
        <v>103</v>
      </c>
      <c r="L119" s="15">
        <v>4140000</v>
      </c>
      <c r="M119" s="16">
        <f t="shared" si="12"/>
        <v>1</v>
      </c>
      <c r="N119" s="17">
        <f t="shared" si="11"/>
        <v>4140000</v>
      </c>
    </row>
    <row r="120" spans="1:14" s="18" customFormat="1" ht="14.25">
      <c r="A120" s="11" t="s">
        <v>746</v>
      </c>
      <c r="B120" s="34"/>
      <c r="C120" s="23" t="s">
        <v>396</v>
      </c>
      <c r="D120" s="23" t="s">
        <v>397</v>
      </c>
      <c r="E120" s="23" t="s">
        <v>398</v>
      </c>
      <c r="F120" s="11" t="s">
        <v>399</v>
      </c>
      <c r="G120" s="11" t="s">
        <v>28</v>
      </c>
      <c r="H120" s="11" t="s">
        <v>88</v>
      </c>
      <c r="I120" s="14" t="s">
        <v>178</v>
      </c>
      <c r="J120" s="11" t="s">
        <v>97</v>
      </c>
      <c r="K120" s="11" t="s">
        <v>103</v>
      </c>
      <c r="L120" s="15">
        <v>4140000</v>
      </c>
      <c r="M120" s="16">
        <f t="shared" si="12"/>
        <v>1</v>
      </c>
      <c r="N120" s="17">
        <f t="shared" si="11"/>
        <v>4140000</v>
      </c>
    </row>
    <row r="121" spans="1:14" s="18" customFormat="1" ht="14.25">
      <c r="A121" s="11" t="s">
        <v>747</v>
      </c>
      <c r="B121" s="34"/>
      <c r="C121" s="23" t="s">
        <v>400</v>
      </c>
      <c r="D121" s="23" t="s">
        <v>401</v>
      </c>
      <c r="E121" s="23" t="s">
        <v>402</v>
      </c>
      <c r="F121" s="11" t="s">
        <v>403</v>
      </c>
      <c r="G121" s="11" t="s">
        <v>28</v>
      </c>
      <c r="H121" s="11" t="s">
        <v>88</v>
      </c>
      <c r="I121" s="14" t="s">
        <v>414</v>
      </c>
      <c r="J121" s="11" t="s">
        <v>186</v>
      </c>
      <c r="K121" s="11" t="s">
        <v>103</v>
      </c>
      <c r="L121" s="15">
        <v>4140000</v>
      </c>
      <c r="M121" s="16">
        <f t="shared" si="12"/>
        <v>1</v>
      </c>
      <c r="N121" s="17">
        <f t="shared" si="11"/>
        <v>4140000</v>
      </c>
    </row>
    <row r="122" spans="1:14" s="18" customFormat="1" ht="14.25">
      <c r="A122" s="11" t="s">
        <v>748</v>
      </c>
      <c r="B122" s="34"/>
      <c r="C122" s="23" t="s">
        <v>404</v>
      </c>
      <c r="D122" s="23" t="s">
        <v>133</v>
      </c>
      <c r="E122" s="23" t="s">
        <v>170</v>
      </c>
      <c r="F122" s="11" t="s">
        <v>374</v>
      </c>
      <c r="G122" s="11" t="s">
        <v>28</v>
      </c>
      <c r="H122" s="11" t="s">
        <v>88</v>
      </c>
      <c r="I122" s="14" t="s">
        <v>415</v>
      </c>
      <c r="J122" s="11" t="s">
        <v>187</v>
      </c>
      <c r="K122" s="11" t="s">
        <v>103</v>
      </c>
      <c r="L122" s="15">
        <v>4140000</v>
      </c>
      <c r="M122" s="16">
        <f t="shared" si="12"/>
        <v>1</v>
      </c>
      <c r="N122" s="17">
        <f t="shared" si="11"/>
        <v>4140000</v>
      </c>
    </row>
    <row r="123" spans="1:14" s="18" customFormat="1" ht="14.25">
      <c r="A123" s="11" t="s">
        <v>749</v>
      </c>
      <c r="B123" s="34"/>
      <c r="C123" s="23" t="s">
        <v>665</v>
      </c>
      <c r="D123" s="23" t="s">
        <v>666</v>
      </c>
      <c r="E123" s="23" t="s">
        <v>548</v>
      </c>
      <c r="F123" s="11" t="s">
        <v>503</v>
      </c>
      <c r="G123" s="11" t="s">
        <v>28</v>
      </c>
      <c r="H123" s="11" t="s">
        <v>88</v>
      </c>
      <c r="I123" s="14" t="s">
        <v>678</v>
      </c>
      <c r="J123" s="11" t="s">
        <v>185</v>
      </c>
      <c r="K123" s="11" t="s">
        <v>103</v>
      </c>
      <c r="L123" s="15">
        <v>4140000</v>
      </c>
      <c r="M123" s="16">
        <f>IF(K123="Xuất sắc",130%,IF(K123="Giái",110%,100%))</f>
        <v>1</v>
      </c>
      <c r="N123" s="17">
        <f>L123*M123</f>
        <v>4140000</v>
      </c>
    </row>
    <row r="124" spans="1:14" s="18" customFormat="1" ht="14.25">
      <c r="A124" s="11" t="s">
        <v>750</v>
      </c>
      <c r="B124" s="34"/>
      <c r="C124" s="23" t="s">
        <v>667</v>
      </c>
      <c r="D124" s="23" t="s">
        <v>668</v>
      </c>
      <c r="E124" s="23" t="s">
        <v>669</v>
      </c>
      <c r="F124" s="11" t="s">
        <v>670</v>
      </c>
      <c r="G124" s="11" t="s">
        <v>28</v>
      </c>
      <c r="H124" s="11" t="s">
        <v>88</v>
      </c>
      <c r="I124" s="14" t="s">
        <v>679</v>
      </c>
      <c r="J124" s="11" t="s">
        <v>186</v>
      </c>
      <c r="K124" s="11" t="s">
        <v>103</v>
      </c>
      <c r="L124" s="15">
        <v>4140000</v>
      </c>
      <c r="M124" s="16">
        <f>IF(K124="Xuất sắc",130%,IF(K124="Giái",110%,100%))</f>
        <v>1</v>
      </c>
      <c r="N124" s="17">
        <f>L124*M124</f>
        <v>4140000</v>
      </c>
    </row>
    <row r="125" spans="1:14" s="18" customFormat="1" ht="14.25">
      <c r="A125" s="11" t="s">
        <v>751</v>
      </c>
      <c r="B125" s="34"/>
      <c r="C125" s="23" t="s">
        <v>671</v>
      </c>
      <c r="D125" s="23" t="s">
        <v>672</v>
      </c>
      <c r="E125" s="23" t="s">
        <v>673</v>
      </c>
      <c r="F125" s="11" t="s">
        <v>674</v>
      </c>
      <c r="G125" s="11" t="s">
        <v>28</v>
      </c>
      <c r="H125" s="11" t="s">
        <v>88</v>
      </c>
      <c r="I125" s="14" t="s">
        <v>679</v>
      </c>
      <c r="J125" s="11" t="s">
        <v>95</v>
      </c>
      <c r="K125" s="11" t="s">
        <v>103</v>
      </c>
      <c r="L125" s="15">
        <v>4140000</v>
      </c>
      <c r="M125" s="16">
        <f>IF(K125="Xuất sắc",130%,IF(K125="Giái",110%,100%))</f>
        <v>1</v>
      </c>
      <c r="N125" s="17">
        <f>L125*M125</f>
        <v>4140000</v>
      </c>
    </row>
    <row r="126" spans="1:14" s="18" customFormat="1" ht="14.25">
      <c r="A126" s="11" t="s">
        <v>752</v>
      </c>
      <c r="B126" s="35"/>
      <c r="C126" s="23" t="s">
        <v>675</v>
      </c>
      <c r="D126" s="23" t="s">
        <v>676</v>
      </c>
      <c r="E126" s="23" t="s">
        <v>334</v>
      </c>
      <c r="F126" s="11" t="s">
        <v>677</v>
      </c>
      <c r="G126" s="11" t="s">
        <v>28</v>
      </c>
      <c r="H126" s="11" t="s">
        <v>88</v>
      </c>
      <c r="I126" s="14" t="s">
        <v>679</v>
      </c>
      <c r="J126" s="11" t="s">
        <v>187</v>
      </c>
      <c r="K126" s="11" t="s">
        <v>103</v>
      </c>
      <c r="L126" s="15">
        <v>4140000</v>
      </c>
      <c r="M126" s="16">
        <f>IF(K126="Xuất sắc",130%,IF(K126="Giái",110%,100%))</f>
        <v>1</v>
      </c>
      <c r="N126" s="17">
        <f>L126*M126</f>
        <v>4140000</v>
      </c>
    </row>
    <row r="127" spans="1:14" s="10" customFormat="1" ht="14.25">
      <c r="A127" s="38" t="s">
        <v>188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0"/>
    </row>
    <row r="128" spans="1:14" s="18" customFormat="1" ht="14.25">
      <c r="A128" s="11" t="s">
        <v>753</v>
      </c>
      <c r="B128" s="33" t="s">
        <v>32</v>
      </c>
      <c r="C128" s="23" t="s">
        <v>417</v>
      </c>
      <c r="D128" s="23" t="s">
        <v>133</v>
      </c>
      <c r="E128" s="23" t="s">
        <v>418</v>
      </c>
      <c r="F128" s="11" t="s">
        <v>419</v>
      </c>
      <c r="G128" s="11" t="s">
        <v>188</v>
      </c>
      <c r="H128" s="11" t="s">
        <v>88</v>
      </c>
      <c r="I128" s="14" t="s">
        <v>439</v>
      </c>
      <c r="J128" s="11" t="s">
        <v>186</v>
      </c>
      <c r="K128" s="11" t="s">
        <v>102</v>
      </c>
      <c r="L128" s="15">
        <v>1440000</v>
      </c>
      <c r="M128" s="16">
        <f aca="true" t="shared" si="13" ref="M128:M133">IF(K128="Xuất sắc",130%,IF(K128="Giái",110%,100%))</f>
        <v>1.1</v>
      </c>
      <c r="N128" s="17">
        <f aca="true" t="shared" si="14" ref="N128:N133">L128*M128</f>
        <v>1584000.0000000002</v>
      </c>
    </row>
    <row r="129" spans="1:14" s="18" customFormat="1" ht="14.25">
      <c r="A129" s="11" t="s">
        <v>754</v>
      </c>
      <c r="B129" s="34"/>
      <c r="C129" s="23" t="s">
        <v>420</v>
      </c>
      <c r="D129" s="23" t="s">
        <v>421</v>
      </c>
      <c r="E129" s="23" t="s">
        <v>422</v>
      </c>
      <c r="F129" s="11" t="s">
        <v>423</v>
      </c>
      <c r="G129" s="11" t="s">
        <v>188</v>
      </c>
      <c r="H129" s="11" t="s">
        <v>88</v>
      </c>
      <c r="I129" s="14" t="s">
        <v>439</v>
      </c>
      <c r="J129" s="11" t="s">
        <v>96</v>
      </c>
      <c r="K129" s="11" t="s">
        <v>102</v>
      </c>
      <c r="L129" s="15">
        <v>1440000</v>
      </c>
      <c r="M129" s="16">
        <f t="shared" si="13"/>
        <v>1.1</v>
      </c>
      <c r="N129" s="17">
        <f t="shared" si="14"/>
        <v>1584000.0000000002</v>
      </c>
    </row>
    <row r="130" spans="1:14" s="18" customFormat="1" ht="14.25">
      <c r="A130" s="11" t="s">
        <v>755</v>
      </c>
      <c r="B130" s="34"/>
      <c r="C130" s="23" t="s">
        <v>424</v>
      </c>
      <c r="D130" s="23" t="s">
        <v>425</v>
      </c>
      <c r="E130" s="23" t="s">
        <v>426</v>
      </c>
      <c r="F130" s="11" t="s">
        <v>427</v>
      </c>
      <c r="G130" s="11" t="s">
        <v>188</v>
      </c>
      <c r="H130" s="11" t="s">
        <v>88</v>
      </c>
      <c r="I130" s="14" t="s">
        <v>439</v>
      </c>
      <c r="J130" s="11" t="s">
        <v>192</v>
      </c>
      <c r="K130" s="11" t="s">
        <v>103</v>
      </c>
      <c r="L130" s="15">
        <v>1440000</v>
      </c>
      <c r="M130" s="16">
        <f t="shared" si="13"/>
        <v>1</v>
      </c>
      <c r="N130" s="17">
        <f t="shared" si="14"/>
        <v>1440000</v>
      </c>
    </row>
    <row r="131" spans="1:14" s="18" customFormat="1" ht="14.25">
      <c r="A131" s="11" t="s">
        <v>756</v>
      </c>
      <c r="B131" s="34"/>
      <c r="C131" s="23" t="s">
        <v>428</v>
      </c>
      <c r="D131" s="23" t="s">
        <v>429</v>
      </c>
      <c r="E131" s="23" t="s">
        <v>430</v>
      </c>
      <c r="F131" s="11" t="s">
        <v>431</v>
      </c>
      <c r="G131" s="11" t="s">
        <v>188</v>
      </c>
      <c r="H131" s="11" t="s">
        <v>88</v>
      </c>
      <c r="I131" s="14" t="s">
        <v>440</v>
      </c>
      <c r="J131" s="11" t="s">
        <v>185</v>
      </c>
      <c r="K131" s="11" t="s">
        <v>102</v>
      </c>
      <c r="L131" s="15">
        <v>1440000</v>
      </c>
      <c r="M131" s="16">
        <f t="shared" si="13"/>
        <v>1.1</v>
      </c>
      <c r="N131" s="17">
        <f t="shared" si="14"/>
        <v>1584000.0000000002</v>
      </c>
    </row>
    <row r="132" spans="1:14" s="18" customFormat="1" ht="14.25">
      <c r="A132" s="11" t="s">
        <v>757</v>
      </c>
      <c r="B132" s="34"/>
      <c r="C132" s="23" t="s">
        <v>432</v>
      </c>
      <c r="D132" s="23" t="s">
        <v>433</v>
      </c>
      <c r="E132" s="23" t="s">
        <v>119</v>
      </c>
      <c r="F132" s="11" t="s">
        <v>434</v>
      </c>
      <c r="G132" s="11" t="s">
        <v>188</v>
      </c>
      <c r="H132" s="11" t="s">
        <v>88</v>
      </c>
      <c r="I132" s="14" t="s">
        <v>440</v>
      </c>
      <c r="J132" s="11" t="s">
        <v>96</v>
      </c>
      <c r="K132" s="11" t="s">
        <v>102</v>
      </c>
      <c r="L132" s="15">
        <v>1440000</v>
      </c>
      <c r="M132" s="16">
        <f t="shared" si="13"/>
        <v>1.1</v>
      </c>
      <c r="N132" s="17">
        <f t="shared" si="14"/>
        <v>1584000.0000000002</v>
      </c>
    </row>
    <row r="133" spans="1:14" s="18" customFormat="1" ht="14.25">
      <c r="A133" s="11" t="s">
        <v>758</v>
      </c>
      <c r="B133" s="34"/>
      <c r="C133" s="23" t="s">
        <v>435</v>
      </c>
      <c r="D133" s="23" t="s">
        <v>436</v>
      </c>
      <c r="E133" s="23" t="s">
        <v>437</v>
      </c>
      <c r="F133" s="11" t="s">
        <v>438</v>
      </c>
      <c r="G133" s="11" t="s">
        <v>188</v>
      </c>
      <c r="H133" s="11" t="s">
        <v>88</v>
      </c>
      <c r="I133" s="14" t="s">
        <v>251</v>
      </c>
      <c r="J133" s="11" t="s">
        <v>95</v>
      </c>
      <c r="K133" s="11" t="s">
        <v>102</v>
      </c>
      <c r="L133" s="15">
        <v>1440000</v>
      </c>
      <c r="M133" s="16">
        <f t="shared" si="13"/>
        <v>1.1</v>
      </c>
      <c r="N133" s="17">
        <f t="shared" si="14"/>
        <v>1584000.0000000002</v>
      </c>
    </row>
    <row r="134" spans="1:14" s="18" customFormat="1" ht="14.25">
      <c r="A134" s="11" t="s">
        <v>759</v>
      </c>
      <c r="B134" s="34"/>
      <c r="C134" s="23" t="s">
        <v>519</v>
      </c>
      <c r="D134" s="23" t="s">
        <v>520</v>
      </c>
      <c r="E134" s="23" t="s">
        <v>119</v>
      </c>
      <c r="F134" s="11" t="s">
        <v>521</v>
      </c>
      <c r="G134" s="11" t="s">
        <v>188</v>
      </c>
      <c r="H134" s="11" t="s">
        <v>88</v>
      </c>
      <c r="I134" s="14" t="s">
        <v>537</v>
      </c>
      <c r="J134" s="11" t="s">
        <v>192</v>
      </c>
      <c r="K134" s="11" t="s">
        <v>103</v>
      </c>
      <c r="L134" s="15">
        <v>1440000</v>
      </c>
      <c r="M134" s="16">
        <f aca="true" t="shared" si="15" ref="M134:M142">IF(K134="Xuất sắc",130%,IF(K134="Giái",110%,100%))</f>
        <v>1</v>
      </c>
      <c r="N134" s="17">
        <f aca="true" t="shared" si="16" ref="N134:N142">L134*M134</f>
        <v>1440000</v>
      </c>
    </row>
    <row r="135" spans="1:14" s="18" customFormat="1" ht="14.25">
      <c r="A135" s="11" t="s">
        <v>760</v>
      </c>
      <c r="B135" s="34"/>
      <c r="C135" s="23" t="s">
        <v>522</v>
      </c>
      <c r="D135" s="23" t="s">
        <v>523</v>
      </c>
      <c r="E135" s="23" t="s">
        <v>195</v>
      </c>
      <c r="F135" s="11" t="s">
        <v>524</v>
      </c>
      <c r="G135" s="11" t="s">
        <v>188</v>
      </c>
      <c r="H135" s="11" t="s">
        <v>88</v>
      </c>
      <c r="I135" s="14" t="s">
        <v>537</v>
      </c>
      <c r="J135" s="11" t="s">
        <v>192</v>
      </c>
      <c r="K135" s="11" t="s">
        <v>103</v>
      </c>
      <c r="L135" s="15">
        <v>1440000</v>
      </c>
      <c r="M135" s="16">
        <f t="shared" si="15"/>
        <v>1</v>
      </c>
      <c r="N135" s="17">
        <f t="shared" si="16"/>
        <v>1440000</v>
      </c>
    </row>
    <row r="136" spans="1:14" s="18" customFormat="1" ht="14.25">
      <c r="A136" s="11" t="s">
        <v>761</v>
      </c>
      <c r="B136" s="34"/>
      <c r="C136" s="23" t="s">
        <v>525</v>
      </c>
      <c r="D136" s="23" t="s">
        <v>526</v>
      </c>
      <c r="E136" s="23" t="s">
        <v>527</v>
      </c>
      <c r="F136" s="11" t="s">
        <v>528</v>
      </c>
      <c r="G136" s="11" t="s">
        <v>188</v>
      </c>
      <c r="H136" s="11" t="s">
        <v>88</v>
      </c>
      <c r="I136" s="14" t="s">
        <v>538</v>
      </c>
      <c r="J136" s="11" t="s">
        <v>192</v>
      </c>
      <c r="K136" s="11" t="s">
        <v>103</v>
      </c>
      <c r="L136" s="15">
        <v>1440000</v>
      </c>
      <c r="M136" s="16">
        <f t="shared" si="15"/>
        <v>1</v>
      </c>
      <c r="N136" s="17">
        <f t="shared" si="16"/>
        <v>1440000</v>
      </c>
    </row>
    <row r="137" spans="1:14" s="18" customFormat="1" ht="14.25">
      <c r="A137" s="11" t="s">
        <v>762</v>
      </c>
      <c r="B137" s="34"/>
      <c r="C137" s="23" t="s">
        <v>529</v>
      </c>
      <c r="D137" s="23" t="s">
        <v>530</v>
      </c>
      <c r="E137" s="23" t="s">
        <v>531</v>
      </c>
      <c r="F137" s="11" t="s">
        <v>532</v>
      </c>
      <c r="G137" s="11" t="s">
        <v>188</v>
      </c>
      <c r="H137" s="11" t="s">
        <v>88</v>
      </c>
      <c r="I137" s="14" t="s">
        <v>440</v>
      </c>
      <c r="J137" s="11" t="s">
        <v>197</v>
      </c>
      <c r="K137" s="11" t="s">
        <v>103</v>
      </c>
      <c r="L137" s="15">
        <v>1440000</v>
      </c>
      <c r="M137" s="16">
        <f t="shared" si="15"/>
        <v>1</v>
      </c>
      <c r="N137" s="17">
        <f t="shared" si="16"/>
        <v>1440000</v>
      </c>
    </row>
    <row r="138" spans="1:14" s="18" customFormat="1" ht="14.25">
      <c r="A138" s="11" t="s">
        <v>763</v>
      </c>
      <c r="B138" s="34"/>
      <c r="C138" s="23" t="s">
        <v>533</v>
      </c>
      <c r="D138" s="23" t="s">
        <v>534</v>
      </c>
      <c r="E138" s="23" t="s">
        <v>535</v>
      </c>
      <c r="F138" s="11" t="s">
        <v>536</v>
      </c>
      <c r="G138" s="11" t="s">
        <v>188</v>
      </c>
      <c r="H138" s="11" t="s">
        <v>88</v>
      </c>
      <c r="I138" s="14" t="s">
        <v>440</v>
      </c>
      <c r="J138" s="11" t="s">
        <v>539</v>
      </c>
      <c r="K138" s="11" t="s">
        <v>103</v>
      </c>
      <c r="L138" s="15">
        <v>1440000</v>
      </c>
      <c r="M138" s="16">
        <f t="shared" si="15"/>
        <v>1</v>
      </c>
      <c r="N138" s="17">
        <f t="shared" si="16"/>
        <v>1440000</v>
      </c>
    </row>
    <row r="139" spans="1:14" s="18" customFormat="1" ht="14.25">
      <c r="A139" s="11" t="s">
        <v>764</v>
      </c>
      <c r="B139" s="34"/>
      <c r="C139" s="23" t="s">
        <v>572</v>
      </c>
      <c r="D139" s="23" t="s">
        <v>573</v>
      </c>
      <c r="E139" s="23" t="s">
        <v>283</v>
      </c>
      <c r="F139" s="11" t="s">
        <v>574</v>
      </c>
      <c r="G139" s="11" t="s">
        <v>188</v>
      </c>
      <c r="H139" s="11" t="s">
        <v>88</v>
      </c>
      <c r="I139" s="14" t="s">
        <v>251</v>
      </c>
      <c r="J139" s="11" t="s">
        <v>557</v>
      </c>
      <c r="K139" s="11" t="s">
        <v>103</v>
      </c>
      <c r="L139" s="15">
        <v>1440000</v>
      </c>
      <c r="M139" s="16">
        <f t="shared" si="15"/>
        <v>1</v>
      </c>
      <c r="N139" s="17">
        <f t="shared" si="16"/>
        <v>1440000</v>
      </c>
    </row>
    <row r="140" spans="1:14" s="18" customFormat="1" ht="14.25">
      <c r="A140" s="11" t="s">
        <v>765</v>
      </c>
      <c r="B140" s="34"/>
      <c r="C140" s="23" t="s">
        <v>575</v>
      </c>
      <c r="D140" s="23" t="s">
        <v>576</v>
      </c>
      <c r="E140" s="23" t="s">
        <v>498</v>
      </c>
      <c r="F140" s="11" t="s">
        <v>321</v>
      </c>
      <c r="G140" s="11" t="s">
        <v>188</v>
      </c>
      <c r="H140" s="11" t="s">
        <v>88</v>
      </c>
      <c r="I140" s="14" t="s">
        <v>251</v>
      </c>
      <c r="J140" s="11" t="s">
        <v>192</v>
      </c>
      <c r="K140" s="11" t="s">
        <v>103</v>
      </c>
      <c r="L140" s="15">
        <v>1440000</v>
      </c>
      <c r="M140" s="16">
        <f t="shared" si="15"/>
        <v>1</v>
      </c>
      <c r="N140" s="17">
        <f t="shared" si="16"/>
        <v>1440000</v>
      </c>
    </row>
    <row r="141" spans="1:14" s="18" customFormat="1" ht="14.25">
      <c r="A141" s="11" t="s">
        <v>766</v>
      </c>
      <c r="B141" s="34"/>
      <c r="C141" s="23" t="s">
        <v>577</v>
      </c>
      <c r="D141" s="23" t="s">
        <v>578</v>
      </c>
      <c r="E141" s="23" t="s">
        <v>579</v>
      </c>
      <c r="F141" s="11" t="s">
        <v>580</v>
      </c>
      <c r="G141" s="11" t="s">
        <v>188</v>
      </c>
      <c r="H141" s="11" t="s">
        <v>88</v>
      </c>
      <c r="I141" s="14" t="s">
        <v>251</v>
      </c>
      <c r="J141" s="11" t="s">
        <v>539</v>
      </c>
      <c r="K141" s="11" t="s">
        <v>103</v>
      </c>
      <c r="L141" s="15">
        <v>1440000</v>
      </c>
      <c r="M141" s="16">
        <f t="shared" si="15"/>
        <v>1</v>
      </c>
      <c r="N141" s="17">
        <f t="shared" si="16"/>
        <v>1440000</v>
      </c>
    </row>
    <row r="142" spans="1:14" s="18" customFormat="1" ht="14.25">
      <c r="A142" s="11" t="s">
        <v>767</v>
      </c>
      <c r="B142" s="34"/>
      <c r="C142" s="23" t="s">
        <v>581</v>
      </c>
      <c r="D142" s="23" t="s">
        <v>582</v>
      </c>
      <c r="E142" s="23" t="s">
        <v>583</v>
      </c>
      <c r="F142" s="11" t="s">
        <v>584</v>
      </c>
      <c r="G142" s="11" t="s">
        <v>188</v>
      </c>
      <c r="H142" s="11" t="s">
        <v>88</v>
      </c>
      <c r="I142" s="14" t="s">
        <v>91</v>
      </c>
      <c r="J142" s="11" t="s">
        <v>317</v>
      </c>
      <c r="K142" s="11" t="s">
        <v>103</v>
      </c>
      <c r="L142" s="15">
        <v>1440000</v>
      </c>
      <c r="M142" s="16">
        <f t="shared" si="15"/>
        <v>1</v>
      </c>
      <c r="N142" s="17">
        <f t="shared" si="16"/>
        <v>1440000</v>
      </c>
    </row>
    <row r="143" spans="1:14" s="18" customFormat="1" ht="14.25">
      <c r="A143" s="11" t="s">
        <v>768</v>
      </c>
      <c r="B143" s="34"/>
      <c r="C143" s="23" t="s">
        <v>643</v>
      </c>
      <c r="D143" s="23" t="s">
        <v>644</v>
      </c>
      <c r="E143" s="23" t="s">
        <v>645</v>
      </c>
      <c r="F143" s="11" t="s">
        <v>646</v>
      </c>
      <c r="G143" s="11" t="s">
        <v>188</v>
      </c>
      <c r="H143" s="11" t="s">
        <v>88</v>
      </c>
      <c r="I143" s="14" t="s">
        <v>642</v>
      </c>
      <c r="J143" s="11" t="s">
        <v>255</v>
      </c>
      <c r="K143" s="11" t="s">
        <v>103</v>
      </c>
      <c r="L143" s="15">
        <v>1440000</v>
      </c>
      <c r="M143" s="16">
        <f aca="true" t="shared" si="17" ref="M143:M159">IF(K143="Xuất sắc",130%,IF(K143="Giái",110%,100%))</f>
        <v>1</v>
      </c>
      <c r="N143" s="17">
        <f aca="true" t="shared" si="18" ref="N143:N149">L143*M143</f>
        <v>1440000</v>
      </c>
    </row>
    <row r="144" spans="1:14" s="18" customFormat="1" ht="14.25">
      <c r="A144" s="11" t="s">
        <v>769</v>
      </c>
      <c r="B144" s="34"/>
      <c r="C144" s="23" t="s">
        <v>647</v>
      </c>
      <c r="D144" s="23" t="s">
        <v>648</v>
      </c>
      <c r="E144" s="23" t="s">
        <v>548</v>
      </c>
      <c r="F144" s="11" t="s">
        <v>649</v>
      </c>
      <c r="G144" s="11" t="s">
        <v>188</v>
      </c>
      <c r="H144" s="11" t="s">
        <v>88</v>
      </c>
      <c r="I144" s="14" t="s">
        <v>642</v>
      </c>
      <c r="J144" s="11" t="s">
        <v>97</v>
      </c>
      <c r="K144" s="11" t="s">
        <v>103</v>
      </c>
      <c r="L144" s="15">
        <v>1440000</v>
      </c>
      <c r="M144" s="16">
        <f t="shared" si="17"/>
        <v>1</v>
      </c>
      <c r="N144" s="17">
        <f t="shared" si="18"/>
        <v>1440000</v>
      </c>
    </row>
    <row r="145" spans="1:14" s="18" customFormat="1" ht="14.25">
      <c r="A145" s="11" t="s">
        <v>770</v>
      </c>
      <c r="B145" s="34"/>
      <c r="C145" s="23" t="s">
        <v>650</v>
      </c>
      <c r="D145" s="23" t="s">
        <v>651</v>
      </c>
      <c r="E145" s="23" t="s">
        <v>230</v>
      </c>
      <c r="F145" s="11" t="s">
        <v>652</v>
      </c>
      <c r="G145" s="11" t="s">
        <v>188</v>
      </c>
      <c r="H145" s="11" t="s">
        <v>88</v>
      </c>
      <c r="I145" s="14" t="s">
        <v>642</v>
      </c>
      <c r="J145" s="11" t="s">
        <v>192</v>
      </c>
      <c r="K145" s="11" t="s">
        <v>103</v>
      </c>
      <c r="L145" s="15">
        <v>1440000</v>
      </c>
      <c r="M145" s="16">
        <f t="shared" si="17"/>
        <v>1</v>
      </c>
      <c r="N145" s="17">
        <f t="shared" si="18"/>
        <v>1440000</v>
      </c>
    </row>
    <row r="146" spans="1:14" s="18" customFormat="1" ht="14.25">
      <c r="A146" s="11" t="s">
        <v>771</v>
      </c>
      <c r="B146" s="34"/>
      <c r="C146" s="23" t="s">
        <v>653</v>
      </c>
      <c r="D146" s="23" t="s">
        <v>654</v>
      </c>
      <c r="E146" s="23" t="s">
        <v>655</v>
      </c>
      <c r="F146" s="11" t="s">
        <v>656</v>
      </c>
      <c r="G146" s="11" t="s">
        <v>188</v>
      </c>
      <c r="H146" s="11" t="s">
        <v>88</v>
      </c>
      <c r="I146" s="14" t="s">
        <v>642</v>
      </c>
      <c r="J146" s="11" t="s">
        <v>206</v>
      </c>
      <c r="K146" s="11" t="s">
        <v>103</v>
      </c>
      <c r="L146" s="15">
        <v>1440000</v>
      </c>
      <c r="M146" s="16">
        <f t="shared" si="17"/>
        <v>1</v>
      </c>
      <c r="N146" s="17">
        <f t="shared" si="18"/>
        <v>1440000</v>
      </c>
    </row>
    <row r="147" spans="1:14" s="18" customFormat="1" ht="14.25">
      <c r="A147" s="11" t="s">
        <v>772</v>
      </c>
      <c r="B147" s="34"/>
      <c r="C147" s="23" t="s">
        <v>657</v>
      </c>
      <c r="D147" s="23" t="s">
        <v>658</v>
      </c>
      <c r="E147" s="23" t="s">
        <v>127</v>
      </c>
      <c r="F147" s="11" t="s">
        <v>659</v>
      </c>
      <c r="G147" s="11" t="s">
        <v>188</v>
      </c>
      <c r="H147" s="11" t="s">
        <v>88</v>
      </c>
      <c r="I147" s="14" t="s">
        <v>642</v>
      </c>
      <c r="J147" s="11" t="s">
        <v>197</v>
      </c>
      <c r="K147" s="11" t="s">
        <v>103</v>
      </c>
      <c r="L147" s="15">
        <v>1440000</v>
      </c>
      <c r="M147" s="16">
        <f t="shared" si="17"/>
        <v>1</v>
      </c>
      <c r="N147" s="17">
        <f t="shared" si="18"/>
        <v>1440000</v>
      </c>
    </row>
    <row r="148" spans="1:14" s="18" customFormat="1" ht="14.25">
      <c r="A148" s="11" t="s">
        <v>773</v>
      </c>
      <c r="B148" s="34"/>
      <c r="C148" s="23" t="s">
        <v>660</v>
      </c>
      <c r="D148" s="23" t="s">
        <v>661</v>
      </c>
      <c r="E148" s="23" t="s">
        <v>662</v>
      </c>
      <c r="F148" s="11" t="s">
        <v>663</v>
      </c>
      <c r="G148" s="11" t="s">
        <v>188</v>
      </c>
      <c r="H148" s="11" t="s">
        <v>88</v>
      </c>
      <c r="I148" s="14" t="s">
        <v>642</v>
      </c>
      <c r="J148" s="11" t="s">
        <v>539</v>
      </c>
      <c r="K148" s="11" t="s">
        <v>103</v>
      </c>
      <c r="L148" s="15">
        <v>1440000</v>
      </c>
      <c r="M148" s="16">
        <f t="shared" si="17"/>
        <v>1</v>
      </c>
      <c r="N148" s="17">
        <f t="shared" si="18"/>
        <v>1440000</v>
      </c>
    </row>
    <row r="149" spans="1:14" s="18" customFormat="1" ht="14.25">
      <c r="A149" s="11" t="s">
        <v>774</v>
      </c>
      <c r="B149" s="35"/>
      <c r="C149" s="23" t="s">
        <v>664</v>
      </c>
      <c r="D149" s="23" t="s">
        <v>547</v>
      </c>
      <c r="E149" s="23" t="s">
        <v>60</v>
      </c>
      <c r="F149" s="11" t="s">
        <v>443</v>
      </c>
      <c r="G149" s="11" t="s">
        <v>188</v>
      </c>
      <c r="H149" s="11" t="s">
        <v>88</v>
      </c>
      <c r="I149" s="14" t="s">
        <v>642</v>
      </c>
      <c r="J149" s="11" t="s">
        <v>539</v>
      </c>
      <c r="K149" s="11" t="s">
        <v>103</v>
      </c>
      <c r="L149" s="15">
        <v>1440000</v>
      </c>
      <c r="M149" s="16">
        <f t="shared" si="17"/>
        <v>1</v>
      </c>
      <c r="N149" s="17">
        <f t="shared" si="18"/>
        <v>1440000</v>
      </c>
    </row>
    <row r="150" spans="1:14" s="18" customFormat="1" ht="14.25">
      <c r="A150" s="11" t="s">
        <v>775</v>
      </c>
      <c r="B150" s="33" t="s">
        <v>33</v>
      </c>
      <c r="C150" s="23" t="s">
        <v>441</v>
      </c>
      <c r="D150" s="23" t="s">
        <v>442</v>
      </c>
      <c r="E150" s="23" t="s">
        <v>71</v>
      </c>
      <c r="F150" s="11" t="s">
        <v>443</v>
      </c>
      <c r="G150" s="11" t="s">
        <v>188</v>
      </c>
      <c r="H150" s="11" t="s">
        <v>88</v>
      </c>
      <c r="I150" s="14" t="s">
        <v>475</v>
      </c>
      <c r="J150" s="11" t="s">
        <v>479</v>
      </c>
      <c r="K150" s="11" t="s">
        <v>102</v>
      </c>
      <c r="L150" s="15">
        <v>1440000</v>
      </c>
      <c r="M150" s="16">
        <f t="shared" si="17"/>
        <v>1.1</v>
      </c>
      <c r="N150" s="17">
        <f aca="true" t="shared" si="19" ref="N150:N159">L150*M150</f>
        <v>1584000.0000000002</v>
      </c>
    </row>
    <row r="151" spans="1:14" s="18" customFormat="1" ht="14.25">
      <c r="A151" s="11" t="s">
        <v>776</v>
      </c>
      <c r="B151" s="34"/>
      <c r="C151" s="23" t="s">
        <v>444</v>
      </c>
      <c r="D151" s="23" t="s">
        <v>445</v>
      </c>
      <c r="E151" s="23" t="s">
        <v>446</v>
      </c>
      <c r="F151" s="11" t="s">
        <v>447</v>
      </c>
      <c r="G151" s="11" t="s">
        <v>188</v>
      </c>
      <c r="H151" s="11" t="s">
        <v>88</v>
      </c>
      <c r="I151" s="14" t="s">
        <v>476</v>
      </c>
      <c r="J151" s="11" t="s">
        <v>98</v>
      </c>
      <c r="K151" s="11" t="s">
        <v>102</v>
      </c>
      <c r="L151" s="15">
        <v>1440000</v>
      </c>
      <c r="M151" s="16">
        <f t="shared" si="17"/>
        <v>1.1</v>
      </c>
      <c r="N151" s="17">
        <f t="shared" si="19"/>
        <v>1584000.0000000002</v>
      </c>
    </row>
    <row r="152" spans="1:14" s="18" customFormat="1" ht="14.25">
      <c r="A152" s="11" t="s">
        <v>777</v>
      </c>
      <c r="B152" s="34"/>
      <c r="C152" s="23" t="s">
        <v>448</v>
      </c>
      <c r="D152" s="23" t="s">
        <v>390</v>
      </c>
      <c r="E152" s="23" t="s">
        <v>230</v>
      </c>
      <c r="F152" s="11" t="s">
        <v>449</v>
      </c>
      <c r="G152" s="11" t="s">
        <v>188</v>
      </c>
      <c r="H152" s="11" t="s">
        <v>88</v>
      </c>
      <c r="I152" s="14" t="s">
        <v>476</v>
      </c>
      <c r="J152" s="11" t="s">
        <v>186</v>
      </c>
      <c r="K152" s="11" t="s">
        <v>102</v>
      </c>
      <c r="L152" s="15">
        <v>1440000</v>
      </c>
      <c r="M152" s="16">
        <f t="shared" si="17"/>
        <v>1.1</v>
      </c>
      <c r="N152" s="17">
        <f t="shared" si="19"/>
        <v>1584000.0000000002</v>
      </c>
    </row>
    <row r="153" spans="1:14" s="18" customFormat="1" ht="14.25">
      <c r="A153" s="11" t="s">
        <v>778</v>
      </c>
      <c r="B153" s="34"/>
      <c r="C153" s="23" t="s">
        <v>450</v>
      </c>
      <c r="D153" s="23" t="s">
        <v>451</v>
      </c>
      <c r="E153" s="23" t="s">
        <v>209</v>
      </c>
      <c r="F153" s="11" t="s">
        <v>452</v>
      </c>
      <c r="G153" s="11" t="s">
        <v>188</v>
      </c>
      <c r="H153" s="11" t="s">
        <v>88</v>
      </c>
      <c r="I153" s="14" t="s">
        <v>477</v>
      </c>
      <c r="J153" s="11" t="s">
        <v>186</v>
      </c>
      <c r="K153" s="11" t="s">
        <v>102</v>
      </c>
      <c r="L153" s="15">
        <v>1440000</v>
      </c>
      <c r="M153" s="16">
        <f t="shared" si="17"/>
        <v>1.1</v>
      </c>
      <c r="N153" s="17">
        <f t="shared" si="19"/>
        <v>1584000.0000000002</v>
      </c>
    </row>
    <row r="154" spans="1:14" s="18" customFormat="1" ht="14.25">
      <c r="A154" s="11" t="s">
        <v>779</v>
      </c>
      <c r="B154" s="34"/>
      <c r="C154" s="23" t="s">
        <v>453</v>
      </c>
      <c r="D154" s="23" t="s">
        <v>454</v>
      </c>
      <c r="E154" s="23" t="s">
        <v>455</v>
      </c>
      <c r="F154" s="11" t="s">
        <v>456</v>
      </c>
      <c r="G154" s="11" t="s">
        <v>188</v>
      </c>
      <c r="H154" s="11" t="s">
        <v>88</v>
      </c>
      <c r="I154" s="14" t="s">
        <v>478</v>
      </c>
      <c r="J154" s="11" t="s">
        <v>96</v>
      </c>
      <c r="K154" s="11" t="s">
        <v>102</v>
      </c>
      <c r="L154" s="15">
        <v>1440000</v>
      </c>
      <c r="M154" s="16">
        <f t="shared" si="17"/>
        <v>1.1</v>
      </c>
      <c r="N154" s="17">
        <f t="shared" si="19"/>
        <v>1584000.0000000002</v>
      </c>
    </row>
    <row r="155" spans="1:14" s="18" customFormat="1" ht="14.25">
      <c r="A155" s="11" t="s">
        <v>780</v>
      </c>
      <c r="B155" s="34"/>
      <c r="C155" s="23" t="s">
        <v>457</v>
      </c>
      <c r="D155" s="23" t="s">
        <v>458</v>
      </c>
      <c r="E155" s="23" t="s">
        <v>459</v>
      </c>
      <c r="F155" s="11" t="s">
        <v>460</v>
      </c>
      <c r="G155" s="11" t="s">
        <v>188</v>
      </c>
      <c r="H155" s="11" t="s">
        <v>88</v>
      </c>
      <c r="I155" s="14" t="s">
        <v>440</v>
      </c>
      <c r="J155" s="11" t="s">
        <v>184</v>
      </c>
      <c r="K155" s="11" t="s">
        <v>102</v>
      </c>
      <c r="L155" s="15">
        <v>1440000</v>
      </c>
      <c r="M155" s="16">
        <f t="shared" si="17"/>
        <v>1.1</v>
      </c>
      <c r="N155" s="17">
        <f t="shared" si="19"/>
        <v>1584000.0000000002</v>
      </c>
    </row>
    <row r="156" spans="1:14" s="18" customFormat="1" ht="14.25">
      <c r="A156" s="11" t="s">
        <v>781</v>
      </c>
      <c r="B156" s="34"/>
      <c r="C156" s="23" t="s">
        <v>461</v>
      </c>
      <c r="D156" s="23" t="s">
        <v>462</v>
      </c>
      <c r="E156" s="23" t="s">
        <v>463</v>
      </c>
      <c r="F156" s="11" t="s">
        <v>464</v>
      </c>
      <c r="G156" s="11" t="s">
        <v>188</v>
      </c>
      <c r="H156" s="11" t="s">
        <v>88</v>
      </c>
      <c r="I156" s="14" t="s">
        <v>440</v>
      </c>
      <c r="J156" s="11" t="s">
        <v>479</v>
      </c>
      <c r="K156" s="11" t="s">
        <v>102</v>
      </c>
      <c r="L156" s="15">
        <v>1440000</v>
      </c>
      <c r="M156" s="16">
        <f t="shared" si="17"/>
        <v>1.1</v>
      </c>
      <c r="N156" s="17">
        <f t="shared" si="19"/>
        <v>1584000.0000000002</v>
      </c>
    </row>
    <row r="157" spans="1:14" s="18" customFormat="1" ht="14.25">
      <c r="A157" s="11" t="s">
        <v>782</v>
      </c>
      <c r="B157" s="34"/>
      <c r="C157" s="23" t="s">
        <v>465</v>
      </c>
      <c r="D157" s="23" t="s">
        <v>466</v>
      </c>
      <c r="E157" s="23" t="s">
        <v>467</v>
      </c>
      <c r="F157" s="11" t="s">
        <v>468</v>
      </c>
      <c r="G157" s="11" t="s">
        <v>188</v>
      </c>
      <c r="H157" s="11" t="s">
        <v>88</v>
      </c>
      <c r="I157" s="14" t="s">
        <v>440</v>
      </c>
      <c r="J157" s="11" t="s">
        <v>99</v>
      </c>
      <c r="K157" s="11" t="s">
        <v>102</v>
      </c>
      <c r="L157" s="15">
        <v>1440000</v>
      </c>
      <c r="M157" s="16">
        <f t="shared" si="17"/>
        <v>1.1</v>
      </c>
      <c r="N157" s="17">
        <f t="shared" si="19"/>
        <v>1584000.0000000002</v>
      </c>
    </row>
    <row r="158" spans="1:14" s="18" customFormat="1" ht="14.25">
      <c r="A158" s="11" t="s">
        <v>783</v>
      </c>
      <c r="B158" s="34"/>
      <c r="C158" s="23" t="s">
        <v>469</v>
      </c>
      <c r="D158" s="23" t="s">
        <v>470</v>
      </c>
      <c r="E158" s="23" t="s">
        <v>174</v>
      </c>
      <c r="F158" s="11" t="s">
        <v>471</v>
      </c>
      <c r="G158" s="11" t="s">
        <v>188</v>
      </c>
      <c r="H158" s="11" t="s">
        <v>88</v>
      </c>
      <c r="I158" s="14" t="s">
        <v>440</v>
      </c>
      <c r="J158" s="11" t="s">
        <v>96</v>
      </c>
      <c r="K158" s="11" t="s">
        <v>102</v>
      </c>
      <c r="L158" s="15">
        <v>1440000</v>
      </c>
      <c r="M158" s="16">
        <f t="shared" si="17"/>
        <v>1.1</v>
      </c>
      <c r="N158" s="17">
        <f t="shared" si="19"/>
        <v>1584000.0000000002</v>
      </c>
    </row>
    <row r="159" spans="1:14" s="18" customFormat="1" ht="14.25">
      <c r="A159" s="11" t="s">
        <v>784</v>
      </c>
      <c r="B159" s="34"/>
      <c r="C159" s="23" t="s">
        <v>472</v>
      </c>
      <c r="D159" s="23" t="s">
        <v>473</v>
      </c>
      <c r="E159" s="23" t="s">
        <v>463</v>
      </c>
      <c r="F159" s="11" t="s">
        <v>474</v>
      </c>
      <c r="G159" s="11" t="s">
        <v>188</v>
      </c>
      <c r="H159" s="11" t="s">
        <v>88</v>
      </c>
      <c r="I159" s="14" t="s">
        <v>91</v>
      </c>
      <c r="J159" s="11" t="s">
        <v>97</v>
      </c>
      <c r="K159" s="11" t="s">
        <v>102</v>
      </c>
      <c r="L159" s="15">
        <v>1440000</v>
      </c>
      <c r="M159" s="16">
        <f t="shared" si="17"/>
        <v>1.1</v>
      </c>
      <c r="N159" s="17">
        <f t="shared" si="19"/>
        <v>1584000.0000000002</v>
      </c>
    </row>
    <row r="160" spans="1:14" s="18" customFormat="1" ht="14.25">
      <c r="A160" s="11" t="s">
        <v>785</v>
      </c>
      <c r="B160" s="34"/>
      <c r="C160" s="23" t="s">
        <v>540</v>
      </c>
      <c r="D160" s="23" t="s">
        <v>133</v>
      </c>
      <c r="E160" s="23" t="s">
        <v>230</v>
      </c>
      <c r="F160" s="11" t="s">
        <v>541</v>
      </c>
      <c r="G160" s="11" t="s">
        <v>188</v>
      </c>
      <c r="H160" s="11" t="s">
        <v>88</v>
      </c>
      <c r="I160" s="14" t="s">
        <v>556</v>
      </c>
      <c r="J160" s="11" t="s">
        <v>557</v>
      </c>
      <c r="K160" s="11" t="s">
        <v>103</v>
      </c>
      <c r="L160" s="15">
        <v>1440000</v>
      </c>
      <c r="M160" s="16">
        <f aca="true" t="shared" si="20" ref="M160:M168">IF(K160="Xuất sắc",130%,IF(K160="Giái",110%,100%))</f>
        <v>1</v>
      </c>
      <c r="N160" s="17">
        <f aca="true" t="shared" si="21" ref="N160:N168">L160*M160</f>
        <v>1440000</v>
      </c>
    </row>
    <row r="161" spans="1:14" s="18" customFormat="1" ht="14.25">
      <c r="A161" s="11" t="s">
        <v>786</v>
      </c>
      <c r="B161" s="34"/>
      <c r="C161" s="23" t="s">
        <v>542</v>
      </c>
      <c r="D161" s="23" t="s">
        <v>543</v>
      </c>
      <c r="E161" s="23" t="s">
        <v>544</v>
      </c>
      <c r="F161" s="11" t="s">
        <v>545</v>
      </c>
      <c r="G161" s="11" t="s">
        <v>188</v>
      </c>
      <c r="H161" s="11" t="s">
        <v>88</v>
      </c>
      <c r="I161" s="14" t="s">
        <v>478</v>
      </c>
      <c r="J161" s="11" t="s">
        <v>355</v>
      </c>
      <c r="K161" s="11" t="s">
        <v>103</v>
      </c>
      <c r="L161" s="15">
        <v>1440000</v>
      </c>
      <c r="M161" s="16">
        <f t="shared" si="20"/>
        <v>1</v>
      </c>
      <c r="N161" s="17">
        <f t="shared" si="21"/>
        <v>1440000</v>
      </c>
    </row>
    <row r="162" spans="1:14" s="18" customFormat="1" ht="14.25">
      <c r="A162" s="11" t="s">
        <v>787</v>
      </c>
      <c r="B162" s="34"/>
      <c r="C162" s="23" t="s">
        <v>546</v>
      </c>
      <c r="D162" s="23" t="s">
        <v>547</v>
      </c>
      <c r="E162" s="23" t="s">
        <v>548</v>
      </c>
      <c r="F162" s="11" t="s">
        <v>549</v>
      </c>
      <c r="G162" s="11" t="s">
        <v>188</v>
      </c>
      <c r="H162" s="11" t="s">
        <v>88</v>
      </c>
      <c r="I162" s="14" t="s">
        <v>91</v>
      </c>
      <c r="J162" s="11" t="s">
        <v>187</v>
      </c>
      <c r="K162" s="11" t="s">
        <v>103</v>
      </c>
      <c r="L162" s="15">
        <v>1440000</v>
      </c>
      <c r="M162" s="16">
        <f t="shared" si="20"/>
        <v>1</v>
      </c>
      <c r="N162" s="17">
        <f t="shared" si="21"/>
        <v>1440000</v>
      </c>
    </row>
    <row r="163" spans="1:14" s="18" customFormat="1" ht="14.25">
      <c r="A163" s="11" t="s">
        <v>788</v>
      </c>
      <c r="B163" s="34"/>
      <c r="C163" s="23" t="s">
        <v>550</v>
      </c>
      <c r="D163" s="23" t="s">
        <v>551</v>
      </c>
      <c r="E163" s="23" t="s">
        <v>446</v>
      </c>
      <c r="F163" s="11" t="s">
        <v>552</v>
      </c>
      <c r="G163" s="11" t="s">
        <v>188</v>
      </c>
      <c r="H163" s="11" t="s">
        <v>88</v>
      </c>
      <c r="I163" s="14" t="s">
        <v>91</v>
      </c>
      <c r="J163" s="11" t="s">
        <v>557</v>
      </c>
      <c r="K163" s="11" t="s">
        <v>103</v>
      </c>
      <c r="L163" s="15">
        <v>1440000</v>
      </c>
      <c r="M163" s="16">
        <f t="shared" si="20"/>
        <v>1</v>
      </c>
      <c r="N163" s="17">
        <f t="shared" si="21"/>
        <v>1440000</v>
      </c>
    </row>
    <row r="164" spans="1:14" s="18" customFormat="1" ht="14.25">
      <c r="A164" s="11" t="s">
        <v>789</v>
      </c>
      <c r="B164" s="34"/>
      <c r="C164" s="23" t="s">
        <v>553</v>
      </c>
      <c r="D164" s="23" t="s">
        <v>554</v>
      </c>
      <c r="E164" s="23" t="s">
        <v>48</v>
      </c>
      <c r="F164" s="11" t="s">
        <v>555</v>
      </c>
      <c r="G164" s="11" t="s">
        <v>188</v>
      </c>
      <c r="H164" s="11" t="s">
        <v>88</v>
      </c>
      <c r="I164" s="14" t="s">
        <v>91</v>
      </c>
      <c r="J164" s="11" t="s">
        <v>558</v>
      </c>
      <c r="K164" s="11" t="s">
        <v>103</v>
      </c>
      <c r="L164" s="15">
        <v>1440000</v>
      </c>
      <c r="M164" s="16">
        <f t="shared" si="20"/>
        <v>1</v>
      </c>
      <c r="N164" s="17">
        <f t="shared" si="21"/>
        <v>1440000</v>
      </c>
    </row>
    <row r="165" spans="1:14" s="18" customFormat="1" ht="14.25">
      <c r="A165" s="11" t="s">
        <v>790</v>
      </c>
      <c r="B165" s="34"/>
      <c r="C165" s="23" t="s">
        <v>630</v>
      </c>
      <c r="D165" s="23" t="s">
        <v>390</v>
      </c>
      <c r="E165" s="23" t="s">
        <v>595</v>
      </c>
      <c r="F165" s="11" t="s">
        <v>532</v>
      </c>
      <c r="G165" s="11" t="s">
        <v>188</v>
      </c>
      <c r="H165" s="11" t="s">
        <v>88</v>
      </c>
      <c r="I165" s="14" t="s">
        <v>642</v>
      </c>
      <c r="J165" s="11" t="s">
        <v>192</v>
      </c>
      <c r="K165" s="11" t="s">
        <v>103</v>
      </c>
      <c r="L165" s="15">
        <v>1440000</v>
      </c>
      <c r="M165" s="16">
        <f t="shared" si="20"/>
        <v>1</v>
      </c>
      <c r="N165" s="17">
        <f t="shared" si="21"/>
        <v>1440000</v>
      </c>
    </row>
    <row r="166" spans="1:14" s="18" customFormat="1" ht="14.25">
      <c r="A166" s="11" t="s">
        <v>791</v>
      </c>
      <c r="B166" s="34"/>
      <c r="C166" s="23" t="s">
        <v>631</v>
      </c>
      <c r="D166" s="23" t="s">
        <v>632</v>
      </c>
      <c r="E166" s="23" t="s">
        <v>633</v>
      </c>
      <c r="F166" s="11" t="s">
        <v>634</v>
      </c>
      <c r="G166" s="11" t="s">
        <v>188</v>
      </c>
      <c r="H166" s="11" t="s">
        <v>88</v>
      </c>
      <c r="I166" s="14" t="s">
        <v>642</v>
      </c>
      <c r="J166" s="11" t="s">
        <v>197</v>
      </c>
      <c r="K166" s="11" t="s">
        <v>103</v>
      </c>
      <c r="L166" s="15">
        <v>1440000</v>
      </c>
      <c r="M166" s="16">
        <f t="shared" si="20"/>
        <v>1</v>
      </c>
      <c r="N166" s="17">
        <f t="shared" si="21"/>
        <v>1440000</v>
      </c>
    </row>
    <row r="167" spans="1:14" s="18" customFormat="1" ht="14.25">
      <c r="A167" s="11" t="s">
        <v>792</v>
      </c>
      <c r="B167" s="34"/>
      <c r="C167" s="23" t="s">
        <v>635</v>
      </c>
      <c r="D167" s="23" t="s">
        <v>636</v>
      </c>
      <c r="E167" s="23" t="s">
        <v>637</v>
      </c>
      <c r="F167" s="11" t="s">
        <v>638</v>
      </c>
      <c r="G167" s="11" t="s">
        <v>188</v>
      </c>
      <c r="H167" s="11" t="s">
        <v>88</v>
      </c>
      <c r="I167" s="14" t="s">
        <v>408</v>
      </c>
      <c r="J167" s="11" t="s">
        <v>96</v>
      </c>
      <c r="K167" s="11" t="s">
        <v>103</v>
      </c>
      <c r="L167" s="15">
        <v>1440000</v>
      </c>
      <c r="M167" s="16">
        <f t="shared" si="20"/>
        <v>1</v>
      </c>
      <c r="N167" s="17">
        <f t="shared" si="21"/>
        <v>1440000</v>
      </c>
    </row>
    <row r="168" spans="1:14" s="18" customFormat="1" ht="14.25">
      <c r="A168" s="11" t="s">
        <v>793</v>
      </c>
      <c r="B168" s="35"/>
      <c r="C168" s="23" t="s">
        <v>639</v>
      </c>
      <c r="D168" s="23" t="s">
        <v>442</v>
      </c>
      <c r="E168" s="23" t="s">
        <v>640</v>
      </c>
      <c r="F168" s="11" t="s">
        <v>641</v>
      </c>
      <c r="G168" s="11" t="s">
        <v>188</v>
      </c>
      <c r="H168" s="11" t="s">
        <v>88</v>
      </c>
      <c r="I168" s="14" t="s">
        <v>408</v>
      </c>
      <c r="J168" s="11" t="s">
        <v>557</v>
      </c>
      <c r="K168" s="11" t="s">
        <v>103</v>
      </c>
      <c r="L168" s="15">
        <v>1440000</v>
      </c>
      <c r="M168" s="16">
        <f t="shared" si="20"/>
        <v>1</v>
      </c>
      <c r="N168" s="17">
        <f t="shared" si="21"/>
        <v>1440000</v>
      </c>
    </row>
    <row r="169" spans="1:13" s="24" customFormat="1" ht="16.5">
      <c r="A169" s="3"/>
      <c r="F169" s="3"/>
      <c r="G169" s="3"/>
      <c r="H169" s="3"/>
      <c r="I169" s="3"/>
      <c r="J169" s="3"/>
      <c r="K169" s="3"/>
      <c r="M169" s="25"/>
    </row>
    <row r="170" spans="1:14" s="24" customFormat="1" ht="16.5">
      <c r="A170" s="28"/>
      <c r="B170" s="28" t="s">
        <v>15</v>
      </c>
      <c r="C170" s="29">
        <f>COUNTIF($K$13:$K$168,"XuÊt s¾c")</f>
        <v>0</v>
      </c>
      <c r="D170" s="28" t="s">
        <v>16</v>
      </c>
      <c r="E170" s="28"/>
      <c r="F170" s="28"/>
      <c r="G170" s="28" t="s">
        <v>19</v>
      </c>
      <c r="H170" s="29"/>
      <c r="I170" s="29">
        <f>SUM(C170:C172)</f>
        <v>153</v>
      </c>
      <c r="J170" s="29"/>
      <c r="K170" s="28" t="s">
        <v>16</v>
      </c>
      <c r="L170" s="28"/>
      <c r="M170" s="28"/>
      <c r="N170" s="28"/>
    </row>
    <row r="171" spans="1:14" s="24" customFormat="1" ht="16.5">
      <c r="A171" s="28"/>
      <c r="B171" s="28" t="s">
        <v>17</v>
      </c>
      <c r="C171" s="29">
        <f>COUNTIF($K$13:$K$168,"Giái")</f>
        <v>37</v>
      </c>
      <c r="D171" s="28" t="s">
        <v>16</v>
      </c>
      <c r="E171" s="28"/>
      <c r="F171" s="28" t="s">
        <v>20</v>
      </c>
      <c r="G171" s="28"/>
      <c r="H171" s="32">
        <f>SUM(N13:N168)</f>
        <v>628676000</v>
      </c>
      <c r="I171" s="32"/>
      <c r="J171" s="32"/>
      <c r="K171" s="28" t="s">
        <v>21</v>
      </c>
      <c r="L171" s="28"/>
      <c r="M171" s="28"/>
      <c r="N171" s="28"/>
    </row>
    <row r="172" spans="1:14" s="24" customFormat="1" ht="16.5">
      <c r="A172" s="28"/>
      <c r="B172" s="28" t="s">
        <v>18</v>
      </c>
      <c r="C172" s="29">
        <f>COUNTIF($K$13:$K$168,"Kh¸")</f>
        <v>116</v>
      </c>
      <c r="D172" s="28" t="s">
        <v>16</v>
      </c>
      <c r="E172" s="28"/>
      <c r="F172" s="28"/>
      <c r="G172" s="28" t="s">
        <v>24</v>
      </c>
      <c r="H172" s="28"/>
      <c r="I172" s="28"/>
      <c r="J172" s="28"/>
      <c r="K172" s="28"/>
      <c r="L172" s="28"/>
      <c r="M172" s="28"/>
      <c r="N172" s="28"/>
    </row>
    <row r="173" spans="1:14" ht="16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</row>
  </sheetData>
  <sheetProtection/>
  <mergeCells count="20">
    <mergeCell ref="B31:B47"/>
    <mergeCell ref="A48:N48"/>
    <mergeCell ref="A94:N94"/>
    <mergeCell ref="A127:N127"/>
    <mergeCell ref="B73:B93"/>
    <mergeCell ref="B13:B30"/>
    <mergeCell ref="A5:N5"/>
    <mergeCell ref="A6:N6"/>
    <mergeCell ref="A7:N7"/>
    <mergeCell ref="A12:N12"/>
    <mergeCell ref="A2:F2"/>
    <mergeCell ref="A3:F3"/>
    <mergeCell ref="I2:N2"/>
    <mergeCell ref="I3:N3"/>
    <mergeCell ref="H171:J171"/>
    <mergeCell ref="B95:B108"/>
    <mergeCell ref="B150:B168"/>
    <mergeCell ref="B128:B149"/>
    <mergeCell ref="B109:B126"/>
    <mergeCell ref="B49:B72"/>
  </mergeCells>
  <printOptions/>
  <pageMargins left="0.28" right="0.18" top="0.44" bottom="0.41" header="0.42" footer="0.22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Long</cp:lastModifiedBy>
  <cp:lastPrinted>2014-07-02T00:34:02Z</cp:lastPrinted>
  <dcterms:created xsi:type="dcterms:W3CDTF">2013-09-16T06:21:45Z</dcterms:created>
  <dcterms:modified xsi:type="dcterms:W3CDTF">2014-07-02T08:18:17Z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AJVNCJQTK6FV-137-459</vt:lpwstr>
  </property>
  <property fmtid="{D5CDD505-2E9C-101B-9397-08002B2CF9AE}" pid="4" name="_dlc_DocIdItemGu">
    <vt:lpwstr>f12e7dc2-6048-43d0-ba27-77cfe784a5ef</vt:lpwstr>
  </property>
  <property fmtid="{D5CDD505-2E9C-101B-9397-08002B2CF9AE}" pid="5" name="_dlc_DocIdU">
    <vt:lpwstr>http://webadmin.ou.edu.vn/ktl/_layouts/DocIdRedir.aspx?ID=AJVNCJQTK6FV-137-459, AJVNCJQTK6FV-137-459</vt:lpwstr>
  </property>
</Properties>
</file>