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DH12TN01" sheetId="1" r:id="rId1"/>
    <sheet name="DH12TN02" sheetId="2" r:id="rId2"/>
    <sheet name="DH12TN03" sheetId="3" r:id="rId3"/>
    <sheet name="DH12TN04" sheetId="4" r:id="rId4"/>
    <sheet name="DH12TN05" sheetId="5" r:id="rId5"/>
    <sheet name="DH12TN06" sheetId="6" r:id="rId6"/>
    <sheet name="DH12TN07" sheetId="7" r:id="rId7"/>
    <sheet name="DH12TN08" sheetId="8" r:id="rId8"/>
  </sheets>
  <definedNames/>
  <calcPr fullCalcOnLoad="1"/>
</workbook>
</file>

<file path=xl/sharedStrings.xml><?xml version="1.0" encoding="utf-8"?>
<sst xmlns="http://schemas.openxmlformats.org/spreadsheetml/2006/main" count="987" uniqueCount="660">
  <si>
    <t>KHOA TÀI CHÍNH -  NGÂN HÀNG</t>
  </si>
  <si>
    <t>CỘNG HÒA XÃ HỘI CHỦ NGHĨA VIỆT NAM</t>
  </si>
  <si>
    <t>Độc Lập - Tự Do - Hạnh Phúc</t>
  </si>
  <si>
    <t>STT</t>
  </si>
  <si>
    <t>HỌ VÀ TÊN</t>
  </si>
  <si>
    <t>MSSV</t>
  </si>
  <si>
    <t>Điểm đánh giá của lớp</t>
  </si>
  <si>
    <t>Tổng cộng</t>
  </si>
  <si>
    <t xml:space="preserve">Xếp loại </t>
  </si>
  <si>
    <t>Điều 1</t>
  </si>
  <si>
    <t>Điều 2</t>
  </si>
  <si>
    <t>Điều 3</t>
  </si>
  <si>
    <t>Điều 4</t>
  </si>
  <si>
    <t>Điều 5</t>
  </si>
  <si>
    <t>Điều 6</t>
  </si>
  <si>
    <t>An</t>
  </si>
  <si>
    <t>Anh</t>
  </si>
  <si>
    <t>Linh</t>
  </si>
  <si>
    <t>Trang</t>
  </si>
  <si>
    <t>Trinh</t>
  </si>
  <si>
    <t>Kim</t>
  </si>
  <si>
    <t>Lan</t>
  </si>
  <si>
    <t>Nhi</t>
  </si>
  <si>
    <t>Long</t>
  </si>
  <si>
    <t>Thanh</t>
  </si>
  <si>
    <t>Vi</t>
  </si>
  <si>
    <t>Dung</t>
  </si>
  <si>
    <t>Minh</t>
  </si>
  <si>
    <t>Nga</t>
  </si>
  <si>
    <t>Thy</t>
  </si>
  <si>
    <t>Giang</t>
  </si>
  <si>
    <t>Huy</t>
  </si>
  <si>
    <t>Khang</t>
  </si>
  <si>
    <t>Quang</t>
  </si>
  <si>
    <t>Vy</t>
  </si>
  <si>
    <t>Oanh</t>
  </si>
  <si>
    <t>Thu</t>
  </si>
  <si>
    <t>Loan</t>
  </si>
  <si>
    <t>Mai</t>
  </si>
  <si>
    <t>Nhung</t>
  </si>
  <si>
    <t>NĂM 2012 - 2013</t>
  </si>
  <si>
    <t xml:space="preserve">Tp. Hồ Chí Minh, Ngày          tháng          năm 2013.    </t>
  </si>
  <si>
    <t>1254032002</t>
  </si>
  <si>
    <t>1254030003</t>
  </si>
  <si>
    <t>1254032005</t>
  </si>
  <si>
    <t>1254032009</t>
  </si>
  <si>
    <t>1254030021</t>
  </si>
  <si>
    <t>1254032023</t>
  </si>
  <si>
    <t>1254032046</t>
  </si>
  <si>
    <t>1254030089</t>
  </si>
  <si>
    <t>1254030098</t>
  </si>
  <si>
    <t>1254030122</t>
  </si>
  <si>
    <t>1254032219</t>
  </si>
  <si>
    <t>1254030242</t>
  </si>
  <si>
    <t>1254032249</t>
  </si>
  <si>
    <t>1254030291</t>
  </si>
  <si>
    <t>1254030315</t>
  </si>
  <si>
    <t>1254032320</t>
  </si>
  <si>
    <t>1254030362</t>
  </si>
  <si>
    <t>1254030400</t>
  </si>
  <si>
    <t>1254030411</t>
  </si>
  <si>
    <t>1254030419</t>
  </si>
  <si>
    <t>1254030425</t>
  </si>
  <si>
    <t>1254030446</t>
  </si>
  <si>
    <t>1254030459</t>
  </si>
  <si>
    <t>1254030468</t>
  </si>
  <si>
    <t>1254030469</t>
  </si>
  <si>
    <t>1254030487</t>
  </si>
  <si>
    <t>1254030517</t>
  </si>
  <si>
    <t>1254032543</t>
  </si>
  <si>
    <t>1254030553</t>
  </si>
  <si>
    <t>Phan Thanh</t>
  </si>
  <si>
    <t>Phan Phi</t>
  </si>
  <si>
    <t>DANH SÁCH TỔNG HỢP ĐÁNH GIÁ KẾT QUẢ RÈN LUYỆN HỌC SINH, SINH VIÊN LỚP DH12TN01</t>
  </si>
  <si>
    <t>Chi</t>
  </si>
  <si>
    <t>Giao</t>
  </si>
  <si>
    <t>Phan Kim</t>
  </si>
  <si>
    <t>Vinh</t>
  </si>
  <si>
    <t>1254030011</t>
  </si>
  <si>
    <t>1254030037</t>
  </si>
  <si>
    <t>1254030072</t>
  </si>
  <si>
    <t>1254030083</t>
  </si>
  <si>
    <t>1254030117</t>
  </si>
  <si>
    <t>1254030121</t>
  </si>
  <si>
    <t>1254030138</t>
  </si>
  <si>
    <t>1254030149</t>
  </si>
  <si>
    <t>1254030164</t>
  </si>
  <si>
    <t>1254030171</t>
  </si>
  <si>
    <t>1254030175</t>
  </si>
  <si>
    <t>1254030208</t>
  </si>
  <si>
    <t>1254030210</t>
  </si>
  <si>
    <t>1254032226</t>
  </si>
  <si>
    <t>1254030229</t>
  </si>
  <si>
    <t>1254030234</t>
  </si>
  <si>
    <t>1254032244</t>
  </si>
  <si>
    <t>1254032255</t>
  </si>
  <si>
    <t>1254030273</t>
  </si>
  <si>
    <t>1254032302</t>
  </si>
  <si>
    <t>1254032311</t>
  </si>
  <si>
    <t>1254030314</t>
  </si>
  <si>
    <t>1254030316</t>
  </si>
  <si>
    <t>1254030328</t>
  </si>
  <si>
    <t>1254032331</t>
  </si>
  <si>
    <t>1254030366</t>
  </si>
  <si>
    <t>1254032391</t>
  </si>
  <si>
    <t>1254030402</t>
  </si>
  <si>
    <t>1254030430</t>
  </si>
  <si>
    <t>1254030461</t>
  </si>
  <si>
    <t>1254030479</t>
  </si>
  <si>
    <t>1254030477</t>
  </si>
  <si>
    <t>1254030522</t>
  </si>
  <si>
    <t>1254030529</t>
  </si>
  <si>
    <t>Phan Duy</t>
  </si>
  <si>
    <t>Thao</t>
  </si>
  <si>
    <t>DANH SÁCH TỔNG HỢP ĐÁNH GIÁ KẾT QUẢ RÈN LUYỆN HỌC SINH, SINH VIÊN LỚP DH12TN03</t>
  </si>
  <si>
    <t>1254030024</t>
  </si>
  <si>
    <t>1254030042</t>
  </si>
  <si>
    <t>1254032045</t>
  </si>
  <si>
    <t>1254030066</t>
  </si>
  <si>
    <t>1254030091</t>
  </si>
  <si>
    <t>1254030101</t>
  </si>
  <si>
    <t>1254032110</t>
  </si>
  <si>
    <t>1254030112</t>
  </si>
  <si>
    <t>1254030128</t>
  </si>
  <si>
    <t>1254030158</t>
  </si>
  <si>
    <t>1254032181</t>
  </si>
  <si>
    <t>1254030188</t>
  </si>
  <si>
    <t>1254030195</t>
  </si>
  <si>
    <t>1254030205</t>
  </si>
  <si>
    <t>1254030222</t>
  </si>
  <si>
    <t>1254030281</t>
  </si>
  <si>
    <t>1254030319</t>
  </si>
  <si>
    <t>1254030349</t>
  </si>
  <si>
    <t>1254030371</t>
  </si>
  <si>
    <t>1254032397</t>
  </si>
  <si>
    <t>1254030442</t>
  </si>
  <si>
    <t>1254030456</t>
  </si>
  <si>
    <t>1254030470</t>
  </si>
  <si>
    <t>1254030506</t>
  </si>
  <si>
    <t>1254030513</t>
  </si>
  <si>
    <t>1254030542</t>
  </si>
  <si>
    <t>DANH SÁCH TỔNG HỢP ĐÁNH GIÁ KẾT QUẢ RÈN LUYỆN HỌC SINH, SINH VIÊN LỚP DH12TN02</t>
  </si>
  <si>
    <t>Kha</t>
  </si>
  <si>
    <t>Phi</t>
  </si>
  <si>
    <t>1254030032</t>
  </si>
  <si>
    <t>1254032040</t>
  </si>
  <si>
    <t>1254030062</t>
  </si>
  <si>
    <t>1254030093</t>
  </si>
  <si>
    <t>1254032108</t>
  </si>
  <si>
    <t>1254030109</t>
  </si>
  <si>
    <t>1254032115</t>
  </si>
  <si>
    <t>1254030119</t>
  </si>
  <si>
    <t>1254030153</t>
  </si>
  <si>
    <t>1254030161</t>
  </si>
  <si>
    <t>1254030184</t>
  </si>
  <si>
    <t>1254030193</t>
  </si>
  <si>
    <t>1254030194</t>
  </si>
  <si>
    <t>1254030224</t>
  </si>
  <si>
    <t>1254030290</t>
  </si>
  <si>
    <t>1254030304</t>
  </si>
  <si>
    <t>1254030307</t>
  </si>
  <si>
    <t>1254030338</t>
  </si>
  <si>
    <t>1254030376</t>
  </si>
  <si>
    <t>1254030380</t>
  </si>
  <si>
    <t>1254030396</t>
  </si>
  <si>
    <t>1254030421</t>
  </si>
  <si>
    <t>1254030417</t>
  </si>
  <si>
    <t>1254030416</t>
  </si>
  <si>
    <t>1254032443</t>
  </si>
  <si>
    <t>1254030457</t>
  </si>
  <si>
    <t>1254030463</t>
  </si>
  <si>
    <t>1254030476</t>
  </si>
  <si>
    <t>1254030509</t>
  </si>
  <si>
    <t>1254030531</t>
  </si>
  <si>
    <t>1254030534</t>
  </si>
  <si>
    <t>1254030547</t>
  </si>
  <si>
    <t>LỚP DH12TN03</t>
  </si>
  <si>
    <t>LỚP DH12TN02</t>
  </si>
  <si>
    <t>LỚP DH12TN01</t>
  </si>
  <si>
    <t>Katy</t>
  </si>
  <si>
    <t>Sinh</t>
  </si>
  <si>
    <t>LỚP DH12TN05</t>
  </si>
  <si>
    <t>DANH SÁCH TỔNG HỢP ĐÁNH GIÁ KẾT QUẢ RÈN LUYỆN HỌC SINH, SINH VIÊN LỚP DH12TN05</t>
  </si>
  <si>
    <t>1254030064</t>
  </si>
  <si>
    <t>1254030078</t>
  </si>
  <si>
    <t>1254032081</t>
  </si>
  <si>
    <t>1254032104</t>
  </si>
  <si>
    <t>1254030114</t>
  </si>
  <si>
    <t>1254032116</t>
  </si>
  <si>
    <t>1254030130</t>
  </si>
  <si>
    <t>1254032131</t>
  </si>
  <si>
    <t>1254030137</t>
  </si>
  <si>
    <t>1254030160</t>
  </si>
  <si>
    <t>1254030198</t>
  </si>
  <si>
    <t>1254032206</t>
  </si>
  <si>
    <t>1254030217</t>
  </si>
  <si>
    <t>1254032227</t>
  </si>
  <si>
    <t>1254032245</t>
  </si>
  <si>
    <t>1254030247</t>
  </si>
  <si>
    <t>1254030252</t>
  </si>
  <si>
    <t>1254030264</t>
  </si>
  <si>
    <t>1254032296</t>
  </si>
  <si>
    <t>1254030326</t>
  </si>
  <si>
    <t>1254030348</t>
  </si>
  <si>
    <t>1254030358</t>
  </si>
  <si>
    <t>1254030367</t>
  </si>
  <si>
    <t>1254030383</t>
  </si>
  <si>
    <t>1254030413</t>
  </si>
  <si>
    <t>1254032414</t>
  </si>
  <si>
    <t>1254030484</t>
  </si>
  <si>
    <t>1254030489</t>
  </si>
  <si>
    <t>1254032492</t>
  </si>
  <si>
    <t>1254030519</t>
  </si>
  <si>
    <t>1254030520</t>
  </si>
  <si>
    <t>1254030532</t>
  </si>
  <si>
    <t>1254030545</t>
  </si>
  <si>
    <t>DANH SÁCH TỔNG HỢP ĐÁNH GIÁ KẾT QUẢ RÈN LUYỆN HỌC SINH, SINH VIÊN LỚP DH12TN06</t>
  </si>
  <si>
    <t>LỚP DH12TN06</t>
  </si>
  <si>
    <t>LỚP DH12TN07</t>
  </si>
  <si>
    <t>DANH SÁCH TỔNG HỢP ĐÁNH GIÁ KẾT QUẢ RÈN LUYỆN HỌC SINH, SINH VIÊN LỚP DH12TN07</t>
  </si>
  <si>
    <t>Tam</t>
  </si>
  <si>
    <t>Thoa</t>
  </si>
  <si>
    <t>Trung</t>
  </si>
  <si>
    <t>1254030014</t>
  </si>
  <si>
    <t>1254030018</t>
  </si>
  <si>
    <t>1254030020</t>
  </si>
  <si>
    <t>1254030047</t>
  </si>
  <si>
    <t>1254032053</t>
  </si>
  <si>
    <t>1254032056</t>
  </si>
  <si>
    <t>1254030084</t>
  </si>
  <si>
    <t>1254030099</t>
  </si>
  <si>
    <t>1254030134</t>
  </si>
  <si>
    <t>1254030178</t>
  </si>
  <si>
    <t>1254032182</t>
  </si>
  <si>
    <t>1254030183</t>
  </si>
  <si>
    <t>1254032559</t>
  </si>
  <si>
    <t>1254030186</t>
  </si>
  <si>
    <t>1254030212</t>
  </si>
  <si>
    <t>1254032228</t>
  </si>
  <si>
    <t>1254030272</t>
  </si>
  <si>
    <t>1254030283</t>
  </si>
  <si>
    <t>1254030330</t>
  </si>
  <si>
    <t>1254030334</t>
  </si>
  <si>
    <t>1254030352</t>
  </si>
  <si>
    <t>1254030359</t>
  </si>
  <si>
    <t>1254030363</t>
  </si>
  <si>
    <t>1254030374</t>
  </si>
  <si>
    <t>1254032385</t>
  </si>
  <si>
    <t>1254030403</t>
  </si>
  <si>
    <t>1254030418</t>
  </si>
  <si>
    <t>1254030433</t>
  </si>
  <si>
    <t>1254032439</t>
  </si>
  <si>
    <t>1254030448</t>
  </si>
  <si>
    <t>1254032455</t>
  </si>
  <si>
    <t>1254030471</t>
  </si>
  <si>
    <t>1254032473</t>
  </si>
  <si>
    <t>1254030480</t>
  </si>
  <si>
    <t>1254030497</t>
  </si>
  <si>
    <t>1254032516</t>
  </si>
  <si>
    <t>1254032518</t>
  </si>
  <si>
    <t>1254030521</t>
  </si>
  <si>
    <t>1254032524</t>
  </si>
  <si>
    <t>1254030536</t>
  </si>
  <si>
    <t>1254030556</t>
  </si>
  <si>
    <t>DANH SÁCH TỔNG HỢP ĐÁNH GIÁ KẾT QUẢ RÈN LUYỆN HỌC SINH, SINH VIÊN LỚP DH12TN08</t>
  </si>
  <si>
    <t>LỚP DH12TN08</t>
  </si>
  <si>
    <t>1254032012</t>
  </si>
  <si>
    <t>1254030016</t>
  </si>
  <si>
    <t>1254030030</t>
  </si>
  <si>
    <t>1254032048</t>
  </si>
  <si>
    <t>1254030055</t>
  </si>
  <si>
    <t>1254032058</t>
  </si>
  <si>
    <t>1254030071</t>
  </si>
  <si>
    <t>1254030074</t>
  </si>
  <si>
    <t>1254032092</t>
  </si>
  <si>
    <t>1254030097</t>
  </si>
  <si>
    <t>1254030113</t>
  </si>
  <si>
    <t>1254030118</t>
  </si>
  <si>
    <t>1254030127</t>
  </si>
  <si>
    <t>1254030140</t>
  </si>
  <si>
    <t>1254032148</t>
  </si>
  <si>
    <t>1254032179</t>
  </si>
  <si>
    <t>1254030185</t>
  </si>
  <si>
    <t>1254030201</t>
  </si>
  <si>
    <t>1254030221</t>
  </si>
  <si>
    <t>1254030231</t>
  </si>
  <si>
    <t>1254032258</t>
  </si>
  <si>
    <t>1254030262</t>
  </si>
  <si>
    <t>1254030276</t>
  </si>
  <si>
    <t>1254032284</t>
  </si>
  <si>
    <t>1254032282</t>
  </si>
  <si>
    <t>1254032288</t>
  </si>
  <si>
    <t>1254032309</t>
  </si>
  <si>
    <t>1254030351</t>
  </si>
  <si>
    <t>1254030357</t>
  </si>
  <si>
    <t>1154030433</t>
  </si>
  <si>
    <t>1254032361</t>
  </si>
  <si>
    <t>1254032395</t>
  </si>
  <si>
    <t>1254032389</t>
  </si>
  <si>
    <t>1254030392</t>
  </si>
  <si>
    <t>1254030408</t>
  </si>
  <si>
    <t>1254030424</t>
  </si>
  <si>
    <t>1254030434</t>
  </si>
  <si>
    <t>1254030437</t>
  </si>
  <si>
    <t>1254030450</t>
  </si>
  <si>
    <t>1254032452</t>
  </si>
  <si>
    <t>1254032458</t>
  </si>
  <si>
    <t>1254032485</t>
  </si>
  <si>
    <t>1254032512</t>
  </si>
  <si>
    <t>1254030540</t>
  </si>
  <si>
    <t>1254030541</t>
  </si>
  <si>
    <t>1254030549</t>
  </si>
  <si>
    <t>1254030550</t>
  </si>
  <si>
    <t>Mẫu số 3</t>
  </si>
  <si>
    <t>KHOA TÀI CHÍNH - NGÂN HÀNG</t>
  </si>
  <si>
    <t>LỚP  DH12TN04</t>
  </si>
  <si>
    <t xml:space="preserve">DANH SÁCH TỔNG HỢP ĐÁNH GIÁ KẾT QUẢ RÈN LUYỆN HỌC SINH, SINH VIÊN </t>
  </si>
  <si>
    <t xml:space="preserve"> NĂM 20… - 20…</t>
  </si>
  <si>
    <t>Võ Minh</t>
  </si>
  <si>
    <t>Châu</t>
  </si>
  <si>
    <t>Nguyễn Đức</t>
  </si>
  <si>
    <t>Cương</t>
  </si>
  <si>
    <t xml:space="preserve">Đặng Thị Kiều </t>
  </si>
  <si>
    <t>Duyên</t>
  </si>
  <si>
    <t>Phan Thị Mỹ</t>
  </si>
  <si>
    <t>Hạnh</t>
  </si>
  <si>
    <t>Lê Võ Trung</t>
  </si>
  <si>
    <t>Hậu</t>
  </si>
  <si>
    <t>Tạ Thị</t>
  </si>
  <si>
    <t>Hiên</t>
  </si>
  <si>
    <t>Nguyễn Thị Thu</t>
  </si>
  <si>
    <t>Hiền</t>
  </si>
  <si>
    <t>Nguyễn Minh</t>
  </si>
  <si>
    <t>Hiệp</t>
  </si>
  <si>
    <t>Nguyễn Thị</t>
  </si>
  <si>
    <t>Hương</t>
  </si>
  <si>
    <t>Nguyễn Thị Tuyết</t>
  </si>
  <si>
    <t>Trần Phụng</t>
  </si>
  <si>
    <t>Nguyễn Thành</t>
  </si>
  <si>
    <t>Nguyễn Thị Khánh</t>
  </si>
  <si>
    <t>Nguyễn Hoàng</t>
  </si>
  <si>
    <t>Mạnh</t>
  </si>
  <si>
    <t>Hồ Đoàn Ý</t>
  </si>
  <si>
    <t>Như</t>
  </si>
  <si>
    <t>Diệp Quang</t>
  </si>
  <si>
    <t>Nguyễn Thị Thanh</t>
  </si>
  <si>
    <t>Phú</t>
  </si>
  <si>
    <t>Quyên</t>
  </si>
  <si>
    <t>Lê Công</t>
  </si>
  <si>
    <t>Thành</t>
  </si>
  <si>
    <t>Lê Thị Thu</t>
  </si>
  <si>
    <t>Thảo</t>
  </si>
  <si>
    <t>Hồ Thị</t>
  </si>
  <si>
    <t>Thắm</t>
  </si>
  <si>
    <t>Thủy</t>
  </si>
  <si>
    <t>Đặng Thị Ngọc</t>
  </si>
  <si>
    <t>Thúy</t>
  </si>
  <si>
    <t>Đinh Thị Cẩm</t>
  </si>
  <si>
    <t>Ngô Thị Thùy</t>
  </si>
  <si>
    <t>Trịnh Thị Thanh</t>
  </si>
  <si>
    <t>Trâm</t>
  </si>
  <si>
    <t>Ung Thị Ngọc</t>
  </si>
  <si>
    <t>Trân</t>
  </si>
  <si>
    <t>Trịnh Thị Việt</t>
  </si>
  <si>
    <t>Vũ Nguyễn Hoàng</t>
  </si>
  <si>
    <t>Uyên</t>
  </si>
  <si>
    <t>Nguyễn Tuấn</t>
  </si>
  <si>
    <t>Vũ</t>
  </si>
  <si>
    <t>Hoàng Ngọc</t>
  </si>
  <si>
    <t>Vương</t>
  </si>
  <si>
    <t>Hà Kim</t>
  </si>
  <si>
    <t>Yến</t>
  </si>
  <si>
    <t>Ngày  27 tháng  03 năm 2013</t>
  </si>
  <si>
    <t>CỐ VẤN HỌC TẬP</t>
  </si>
  <si>
    <t xml:space="preserve"> </t>
  </si>
  <si>
    <t xml:space="preserve">Tp. Hồ Chí Minh, Ngày 4 tháng 4 năm 2013.    </t>
  </si>
  <si>
    <t>Võ Thị Kim</t>
  </si>
  <si>
    <t>Nguyễn T.Diệp Mỹ</t>
  </si>
  <si>
    <t>Diệu</t>
  </si>
  <si>
    <t>Nguyễn Thị Hoàng</t>
  </si>
  <si>
    <t>Trịnh Thị Thùy</t>
  </si>
  <si>
    <t>Trương Ánh</t>
  </si>
  <si>
    <t>Hằng</t>
  </si>
  <si>
    <t>Nguyễn Tri</t>
  </si>
  <si>
    <t xml:space="preserve">Nguyễn Đức </t>
  </si>
  <si>
    <t>Hùng</t>
  </si>
  <si>
    <t>Lê Thị Thanh</t>
  </si>
  <si>
    <t xml:space="preserve">Lê Thị Phương </t>
  </si>
  <si>
    <t>Kiều</t>
  </si>
  <si>
    <t>Hoàng Thị Mai</t>
  </si>
  <si>
    <t>Huỳnh Thụy Hồng</t>
  </si>
  <si>
    <t xml:space="preserve">Hồng Bảo </t>
  </si>
  <si>
    <t>Ngân</t>
  </si>
  <si>
    <t>Văn Thị Hằng</t>
  </si>
  <si>
    <t>Nguyễn Hoàng Yến</t>
  </si>
  <si>
    <t xml:space="preserve">Đào Nguyễn Cẩm </t>
  </si>
  <si>
    <t>Phạm Thị Thùy</t>
  </si>
  <si>
    <t>Lê Thị Kiều</t>
  </si>
  <si>
    <t>Nguyễn Thanh</t>
  </si>
  <si>
    <t>Phúc</t>
  </si>
  <si>
    <t xml:space="preserve">Nguyễn Aí </t>
  </si>
  <si>
    <t>Phương</t>
  </si>
  <si>
    <t>Vũ Thị Nguyên</t>
  </si>
  <si>
    <t xml:space="preserve">Lê Chí </t>
  </si>
  <si>
    <t>Thọ</t>
  </si>
  <si>
    <t>Phạm Thị Huyền</t>
  </si>
  <si>
    <t>Võ Thị Thùy</t>
  </si>
  <si>
    <t>Lê Ngọc Phương</t>
  </si>
  <si>
    <t xml:space="preserve">Huỳnh Thị </t>
  </si>
  <si>
    <t>Tuyết</t>
  </si>
  <si>
    <t>Lữ Ngọc Thúy</t>
  </si>
  <si>
    <t>Huỳnh Kim</t>
  </si>
  <si>
    <t>Xuyến</t>
  </si>
  <si>
    <t>Trần Phạm Hoàng</t>
  </si>
  <si>
    <t>Trương Thị Hoàng</t>
  </si>
  <si>
    <t>Nguyễn Thị Trâm</t>
  </si>
  <si>
    <t xml:space="preserve">Trần Kim </t>
  </si>
  <si>
    <t xml:space="preserve">Phạm Thị Mỹ </t>
  </si>
  <si>
    <t>Nguyễn Thị Thùy</t>
  </si>
  <si>
    <t>Vũ Thị Lan</t>
  </si>
  <si>
    <t>Tăng Tòng</t>
  </si>
  <si>
    <t>Đại</t>
  </si>
  <si>
    <t xml:space="preserve">Nguyễn Cao Trí </t>
  </si>
  <si>
    <t>Đăng</t>
  </si>
  <si>
    <t>Nguyễn Thị Mỹ</t>
  </si>
  <si>
    <t xml:space="preserve">Lê Thị Thúy </t>
  </si>
  <si>
    <t>Lê Quang</t>
  </si>
  <si>
    <t>Hiển</t>
  </si>
  <si>
    <t>Trần Sỹ Doãn</t>
  </si>
  <si>
    <t>Hoàng</t>
  </si>
  <si>
    <t>Huyền</t>
  </si>
  <si>
    <t xml:space="preserve">Lê Thị </t>
  </si>
  <si>
    <t>Trần Thị Hương</t>
  </si>
  <si>
    <t>Đặng Thị Minh</t>
  </si>
  <si>
    <t>Nguyễn Thị Ngọc</t>
  </si>
  <si>
    <t xml:space="preserve">Lê Huỳnh Ngọc </t>
  </si>
  <si>
    <t>Mỹ</t>
  </si>
  <si>
    <t>Nguyễn Thị Thảo</t>
  </si>
  <si>
    <t>Ngọc</t>
  </si>
  <si>
    <t>Đặng Nguyễn Kỳ</t>
  </si>
  <si>
    <t>Nguyên</t>
  </si>
  <si>
    <t xml:space="preserve">Đào Thị </t>
  </si>
  <si>
    <t>Nhị</t>
  </si>
  <si>
    <t>Nguyễn Thị Thục</t>
  </si>
  <si>
    <t>Nhiên</t>
  </si>
  <si>
    <t>Trương Thị Kim</t>
  </si>
  <si>
    <t>Huỳnh Thiện</t>
  </si>
  <si>
    <t xml:space="preserve">Ngô Thị Bích </t>
  </si>
  <si>
    <t>Sương</t>
  </si>
  <si>
    <t>Dương Thị Thanh</t>
  </si>
  <si>
    <t>Tâm</t>
  </si>
  <si>
    <t>Nguyễn Lý Minh</t>
  </si>
  <si>
    <t>Đỗ Thị</t>
  </si>
  <si>
    <t>Thạnh</t>
  </si>
  <si>
    <t>Phạm Thị Thanh</t>
  </si>
  <si>
    <t xml:space="preserve">Võ Ngọc </t>
  </si>
  <si>
    <t>Phạm Hoàng</t>
  </si>
  <si>
    <t>Thông</t>
  </si>
  <si>
    <t>Trần Thị Minh</t>
  </si>
  <si>
    <t>Thư</t>
  </si>
  <si>
    <t>Nguyễn Ngọc</t>
  </si>
  <si>
    <t>Tiền</t>
  </si>
  <si>
    <t>Võ Thành</t>
  </si>
  <si>
    <t>Tín</t>
  </si>
  <si>
    <t>Phạm Thị Phương</t>
  </si>
  <si>
    <t>Vũ Thị Huyền</t>
  </si>
  <si>
    <t>Võ Thị Ngọc</t>
  </si>
  <si>
    <t>Nguyễn Phạm Thanh</t>
  </si>
  <si>
    <t>Trúc</t>
  </si>
  <si>
    <t>Lê Thị Cẩm</t>
  </si>
  <si>
    <t>Vân</t>
  </si>
  <si>
    <t>Nguyễn Ngọc Thúy</t>
  </si>
  <si>
    <t>Nguyễn Phước</t>
  </si>
  <si>
    <t>Hoàng Kim</t>
  </si>
  <si>
    <t>Lương Thị Hảo</t>
  </si>
  <si>
    <t>Lê Phan Ngọc</t>
  </si>
  <si>
    <t>Nguyễn Lê Ngọc Hoàn</t>
  </si>
  <si>
    <t>Phạm Hoàng Thạch</t>
  </si>
  <si>
    <t>Diệp Bích Ngân</t>
  </si>
  <si>
    <t>Mai Mẫn Nhi</t>
  </si>
  <si>
    <t>ko đk ngoại trú</t>
  </si>
  <si>
    <t>ko đk ngoai trú</t>
  </si>
  <si>
    <t>Nguyễn Đình Thục</t>
  </si>
  <si>
    <t xml:space="preserve">Nguyễn Tường </t>
  </si>
  <si>
    <t>Thái Bình</t>
  </si>
  <si>
    <t xml:space="preserve">Nguyễn Đặng Huyền </t>
  </si>
  <si>
    <t>Dương Hoàng Thiên</t>
  </si>
  <si>
    <t>Ân</t>
  </si>
  <si>
    <t xml:space="preserve">Huỳnh Quốc </t>
  </si>
  <si>
    <t>Bảo</t>
  </si>
  <si>
    <t>Trần Thị Thúy</t>
  </si>
  <si>
    <t>Diễm</t>
  </si>
  <si>
    <t>Đặng Hồng</t>
  </si>
  <si>
    <t xml:space="preserve">Nguyễn Ngọc Diễm </t>
  </si>
  <si>
    <t>Đặng Huy</t>
  </si>
  <si>
    <t>Ngô Huệ</t>
  </si>
  <si>
    <t>Trần Thị Kim</t>
  </si>
  <si>
    <t xml:space="preserve">Phan Thị Bảo </t>
  </si>
  <si>
    <t>Nguyễn Quỳnh</t>
  </si>
  <si>
    <t>Huỳnh Thị Lan</t>
  </si>
  <si>
    <t>Nguyễn Mai</t>
  </si>
  <si>
    <t>Lê Văn</t>
  </si>
  <si>
    <t>Tân</t>
  </si>
  <si>
    <t>Thiều Thanh</t>
  </si>
  <si>
    <t>Thiện</t>
  </si>
  <si>
    <t>Huỳnh Thị Như</t>
  </si>
  <si>
    <t>Thương</t>
  </si>
  <si>
    <t>Đặng Bảo</t>
  </si>
  <si>
    <t>Lưu Thị Hồng</t>
  </si>
  <si>
    <t>Ngô Thị Yến</t>
  </si>
  <si>
    <t xml:space="preserve">Phù Mỹ </t>
  </si>
  <si>
    <t>Trịnh Ngọc Thảo</t>
  </si>
  <si>
    <t>Nguyễn Thị Trúc</t>
  </si>
  <si>
    <t>Trần Hoàng Mai</t>
  </si>
  <si>
    <t>Phạm Trần Quốc</t>
  </si>
  <si>
    <t>Đạt</t>
  </si>
  <si>
    <t>Trần Quỳnh</t>
  </si>
  <si>
    <t xml:space="preserve">Vũ Trọng </t>
  </si>
  <si>
    <t>Hiếu</t>
  </si>
  <si>
    <t>Lê Phạm Duy</t>
  </si>
  <si>
    <t>Hoài</t>
  </si>
  <si>
    <t xml:space="preserve">Hà Thị Thu </t>
  </si>
  <si>
    <t>Lê Thị Diễm</t>
  </si>
  <si>
    <t>Nguyễn Duy</t>
  </si>
  <si>
    <t>Phạm Đắc Quang</t>
  </si>
  <si>
    <t>Khâm</t>
  </si>
  <si>
    <t>Cao Vân</t>
  </si>
  <si>
    <t>Nguyễn Phú</t>
  </si>
  <si>
    <t>Tô Hoàng</t>
  </si>
  <si>
    <t>Huỳnh Lê</t>
  </si>
  <si>
    <t>Nguyễn Xuân Lê</t>
  </si>
  <si>
    <t>Đặng Thị Thu</t>
  </si>
  <si>
    <t>Lưu Hồng</t>
  </si>
  <si>
    <t xml:space="preserve">Nguyễn Hoàng </t>
  </si>
  <si>
    <t>Nghĩa</t>
  </si>
  <si>
    <t>Lê Ngọc</t>
  </si>
  <si>
    <t>Phan Thị Bảo</t>
  </si>
  <si>
    <t xml:space="preserve">Huỳnh Ngọc </t>
  </si>
  <si>
    <t>Nghiêm Xuân</t>
  </si>
  <si>
    <t>Nguyễn Thị Kim</t>
  </si>
  <si>
    <t>Phượng</t>
  </si>
  <si>
    <t>Doãn Văn</t>
  </si>
  <si>
    <t>Trần Nguyễn Phương</t>
  </si>
  <si>
    <t xml:space="preserve">Nguyễn Phúc </t>
  </si>
  <si>
    <t>Thịnh</t>
  </si>
  <si>
    <t>Huỳnh Huệ</t>
  </si>
  <si>
    <t>Nguyễn Thụy Bảo</t>
  </si>
  <si>
    <t>Phù Lễ</t>
  </si>
  <si>
    <t>Trí</t>
  </si>
  <si>
    <t>Võ Thị Lệ</t>
  </si>
  <si>
    <t>Nguyễn Tấn</t>
  </si>
  <si>
    <t xml:space="preserve">Ngô Anh </t>
  </si>
  <si>
    <t>Trần Duy</t>
  </si>
  <si>
    <t>Cường</t>
  </si>
  <si>
    <t>Trần Thị</t>
  </si>
  <si>
    <t>Trương Ý Thảo</t>
  </si>
  <si>
    <t xml:space="preserve">Nguyễn Phương Hồng </t>
  </si>
  <si>
    <t>Trần Thị Thanh</t>
  </si>
  <si>
    <t>Lê Thanh Kim</t>
  </si>
  <si>
    <t>Nghiêm Thị Đoan</t>
  </si>
  <si>
    <t xml:space="preserve">Đỗ Ngọc Cẩm </t>
  </si>
  <si>
    <t>Hồng</t>
  </si>
  <si>
    <t>Chử Thị Thu</t>
  </si>
  <si>
    <t>Hường</t>
  </si>
  <si>
    <t>Bùi Vũ Thùy</t>
  </si>
  <si>
    <t>Châu Chúc</t>
  </si>
  <si>
    <t>Phạm Thị</t>
  </si>
  <si>
    <t>Trương Thị Hoa</t>
  </si>
  <si>
    <t>Nguyễn Lê Mai</t>
  </si>
  <si>
    <t>Nguyễn Trần Duy</t>
  </si>
  <si>
    <t>Sơn</t>
  </si>
  <si>
    <t>Nguyễn Nữ Quỳnh</t>
  </si>
  <si>
    <t>Trần Viết</t>
  </si>
  <si>
    <t>Thắng</t>
  </si>
  <si>
    <t>Lê Thị Thùy</t>
  </si>
  <si>
    <t>Nguyễn Thị Bảo</t>
  </si>
  <si>
    <t>Nguyễn Bình Phương</t>
  </si>
  <si>
    <t>Nguyễn Thị Phương</t>
  </si>
  <si>
    <t xml:space="preserve">Nguyễn Như Thị Mỹ </t>
  </si>
  <si>
    <t>Lê Thị Hồng</t>
  </si>
  <si>
    <t>Gấm</t>
  </si>
  <si>
    <t>Nguyễn Thi Hương</t>
  </si>
  <si>
    <t>Dương Bảo</t>
  </si>
  <si>
    <t>Hân</t>
  </si>
  <si>
    <t>Nguyễn Thị Như</t>
  </si>
  <si>
    <t>Phan Thị Minh</t>
  </si>
  <si>
    <t>Nguyễn Thị Minh</t>
  </si>
  <si>
    <t>Trương Thị Ngọc</t>
  </si>
  <si>
    <t xml:space="preserve">Đàm Thị Ngọc </t>
  </si>
  <si>
    <t xml:space="preserve">Phạm Nguyễn </t>
  </si>
  <si>
    <t>Trần Thị Thùy</t>
  </si>
  <si>
    <t>Dương Hữu</t>
  </si>
  <si>
    <t>Đặng Thị Tuyết</t>
  </si>
  <si>
    <t>Lê Thái Trung</t>
  </si>
  <si>
    <t>Nguyễn Kim</t>
  </si>
  <si>
    <t>Nguyễn Thị Hồng</t>
  </si>
  <si>
    <t>Võ Thị Huỳnh</t>
  </si>
  <si>
    <t>Nguyễn Hồng Trúc</t>
  </si>
  <si>
    <t>Phạm Vân Thanh</t>
  </si>
  <si>
    <t>Nữ</t>
  </si>
  <si>
    <t>Trương Lê Thanh</t>
  </si>
  <si>
    <t xml:space="preserve">Nguyễn Thị </t>
  </si>
  <si>
    <t>Đỗ Minh</t>
  </si>
  <si>
    <t>Phan Vân</t>
  </si>
  <si>
    <t>Mai Thị</t>
  </si>
  <si>
    <t>Vương Hoàng</t>
  </si>
  <si>
    <t>Thuấn</t>
  </si>
  <si>
    <t>Nguyễn Ngọc Thanh</t>
  </si>
  <si>
    <t xml:space="preserve">Nguyễn Quốc </t>
  </si>
  <si>
    <t>Trường</t>
  </si>
  <si>
    <t>Phan Đình</t>
  </si>
  <si>
    <t>Tuấn</t>
  </si>
  <si>
    <t>Nguyễn Ngọc Thảo</t>
  </si>
  <si>
    <t>Hồ Cao</t>
  </si>
  <si>
    <t>Viên</t>
  </si>
  <si>
    <t>Trần Quốc</t>
  </si>
  <si>
    <t>Phạm ái</t>
  </si>
  <si>
    <t>Xuân</t>
  </si>
  <si>
    <t>Phạm Ngọc Trâm</t>
  </si>
  <si>
    <t>Võ Nữ Việt</t>
  </si>
  <si>
    <t>Cổ Ngọc</t>
  </si>
  <si>
    <t>Ánh</t>
  </si>
  <si>
    <t>Trương Thị Hồng</t>
  </si>
  <si>
    <t>Diệp</t>
  </si>
  <si>
    <t>Trần Thị Ngọc</t>
  </si>
  <si>
    <t>Đào Thị Thu</t>
  </si>
  <si>
    <t>Hà</t>
  </si>
  <si>
    <t xml:space="preserve">Nguyễn Thị Mỹ </t>
  </si>
  <si>
    <t>Nguyễn Thị Tường</t>
  </si>
  <si>
    <t>Bùi Thị</t>
  </si>
  <si>
    <t>Nguyễn Thị Yến</t>
  </si>
  <si>
    <t>Lành</t>
  </si>
  <si>
    <t>Bùi Thị Hoàng</t>
  </si>
  <si>
    <t>Lâm</t>
  </si>
  <si>
    <t>Lộc</t>
  </si>
  <si>
    <t>Huỳnh Thị Ý</t>
  </si>
  <si>
    <t>Nhiều</t>
  </si>
  <si>
    <t>Vũ Thị Bích</t>
  </si>
  <si>
    <t>Nguyễn Võ Hoàng</t>
  </si>
  <si>
    <t>Quân</t>
  </si>
  <si>
    <t>Bùi Văn</t>
  </si>
  <si>
    <t xml:space="preserve">Nguyễn Huy </t>
  </si>
  <si>
    <t>Đinh Thị</t>
  </si>
  <si>
    <t>Huỳnh Thị Kim</t>
  </si>
  <si>
    <t>Nguyễn Lê Thanh</t>
  </si>
  <si>
    <t>Trần Thị Thủy</t>
  </si>
  <si>
    <t>Tiên</t>
  </si>
  <si>
    <t>Tô Quốc</t>
  </si>
  <si>
    <t>Toàn</t>
  </si>
  <si>
    <t>Phạm Kim</t>
  </si>
  <si>
    <t>Trăm</t>
  </si>
  <si>
    <t>Nguyễn Lê Xuân</t>
  </si>
  <si>
    <t>Nguyễn Thị Diệp</t>
  </si>
  <si>
    <t>Trương Thị Mai</t>
  </si>
  <si>
    <t>Nguyễn Viết Khánh</t>
  </si>
  <si>
    <t>Lê Tường</t>
  </si>
  <si>
    <t>Trương Hữu</t>
  </si>
  <si>
    <t>Biện Đỗ Nhật</t>
  </si>
  <si>
    <t>Trịnh Hoàng</t>
  </si>
  <si>
    <t>HỘI ĐỒNG KHOA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</si>
</sst>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u val="single"/>
      <sz val="12"/>
      <name val="Times New Roman"/>
      <family val="1"/>
    </font>
    <font>
      <b/>
      <sz val="14"/>
      <name val="Times New Roman"/>
      <family val="1"/>
    </font>
    <font>
      <b/>
      <i/>
      <u val="single"/>
      <sz val="12"/>
      <name val="Times New Roman"/>
      <family val="1"/>
    </font>
    <font>
      <i/>
      <sz val="12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mbria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2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vertical="center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3" fillId="0" borderId="10" xfId="0" applyFont="1" applyBorder="1" applyAlignment="1">
      <alignment/>
    </xf>
    <xf numFmtId="0" fontId="7" fillId="0" borderId="0" xfId="0" applyFont="1" applyAlignment="1">
      <alignment horizontal="right"/>
    </xf>
    <xf numFmtId="0" fontId="4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1" xfId="0" applyFont="1" applyBorder="1" applyAlignment="1">
      <alignment/>
    </xf>
    <xf numFmtId="2" fontId="31" fillId="0" borderId="10" xfId="0" applyNumberFormat="1" applyFont="1" applyBorder="1" applyAlignment="1">
      <alignment vertical="center"/>
    </xf>
    <xf numFmtId="0" fontId="3" fillId="34" borderId="14" xfId="0" applyFont="1" applyFill="1" applyBorder="1" applyAlignment="1">
      <alignment horizontal="center"/>
    </xf>
    <xf numFmtId="0" fontId="3" fillId="34" borderId="15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2" fontId="31" fillId="34" borderId="10" xfId="0" applyNumberFormat="1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/>
    </xf>
    <xf numFmtId="0" fontId="3" fillId="0" borderId="15" xfId="0" applyFont="1" applyBorder="1" applyAlignment="1">
      <alignment/>
    </xf>
    <xf numFmtId="0" fontId="3" fillId="34" borderId="14" xfId="0" applyFont="1" applyFill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4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10" xfId="0" applyFont="1" applyBorder="1" applyAlignment="1">
      <alignment/>
    </xf>
    <xf numFmtId="0" fontId="11" fillId="0" borderId="0" xfId="0" applyFont="1" applyAlignment="1">
      <alignment/>
    </xf>
    <xf numFmtId="0" fontId="50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3" fillId="35" borderId="10" xfId="0" applyFont="1" applyFill="1" applyBorder="1" applyAlignment="1">
      <alignment vertical="center"/>
    </xf>
    <xf numFmtId="0" fontId="3" fillId="35" borderId="10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0" fontId="6" fillId="35" borderId="11" xfId="0" applyFont="1" applyFill="1" applyBorder="1" applyAlignment="1">
      <alignment horizontal="center"/>
    </xf>
    <xf numFmtId="0" fontId="51" fillId="35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50" fillId="0" borderId="10" xfId="0" applyFont="1" applyBorder="1" applyAlignment="1">
      <alignment/>
    </xf>
    <xf numFmtId="0" fontId="50" fillId="35" borderId="10" xfId="0" applyFont="1" applyFill="1" applyBorder="1" applyAlignment="1">
      <alignment/>
    </xf>
    <xf numFmtId="0" fontId="3" fillId="35" borderId="10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51" fillId="0" borderId="17" xfId="0" applyFont="1" applyBorder="1" applyAlignment="1">
      <alignment/>
    </xf>
    <xf numFmtId="0" fontId="49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Border="1" applyAlignment="1">
      <alignment/>
    </xf>
    <xf numFmtId="0" fontId="13" fillId="0" borderId="14" xfId="0" applyFont="1" applyBorder="1" applyAlignment="1">
      <alignment/>
    </xf>
    <xf numFmtId="0" fontId="13" fillId="35" borderId="14" xfId="0" applyFont="1" applyFill="1" applyBorder="1" applyAlignment="1">
      <alignment/>
    </xf>
    <xf numFmtId="0" fontId="51" fillId="0" borderId="14" xfId="0" applyFont="1" applyBorder="1" applyAlignment="1">
      <alignment/>
    </xf>
    <xf numFmtId="0" fontId="51" fillId="35" borderId="14" xfId="0" applyFont="1" applyFill="1" applyBorder="1" applyAlignment="1">
      <alignment/>
    </xf>
    <xf numFmtId="0" fontId="4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33" borderId="14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 horizontal="center"/>
    </xf>
    <xf numFmtId="0" fontId="52" fillId="0" borderId="0" xfId="0" applyFont="1" applyAlignment="1">
      <alignment/>
    </xf>
    <xf numFmtId="0" fontId="52" fillId="0" borderId="0" xfId="0" applyFont="1" applyBorder="1" applyAlignment="1">
      <alignment/>
    </xf>
    <xf numFmtId="0" fontId="4" fillId="0" borderId="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O73"/>
  <sheetViews>
    <sheetView tabSelected="1" zoomScalePageLayoutView="0" workbookViewId="0" topLeftCell="A34">
      <selection activeCell="F49" sqref="F49"/>
    </sheetView>
  </sheetViews>
  <sheetFormatPr defaultColWidth="9.00390625" defaultRowHeight="15"/>
  <cols>
    <col min="1" max="1" width="4.421875" style="15" bestFit="1" customWidth="1"/>
    <col min="2" max="2" width="20.7109375" style="15" bestFit="1" customWidth="1"/>
    <col min="3" max="3" width="8.7109375" style="15" bestFit="1" customWidth="1"/>
    <col min="4" max="4" width="16.421875" style="15" customWidth="1"/>
    <col min="5" max="8" width="9.00390625" style="15" customWidth="1"/>
    <col min="9" max="9" width="10.28125" style="15" customWidth="1"/>
    <col min="10" max="10" width="12.140625" style="15" customWidth="1"/>
    <col min="11" max="11" width="13.57421875" style="15" customWidth="1"/>
    <col min="12" max="12" width="13.00390625" style="15" customWidth="1"/>
    <col min="13" max="16384" width="9.00390625" style="15" customWidth="1"/>
  </cols>
  <sheetData>
    <row r="1" spans="1:12" ht="15.75">
      <c r="A1" s="70" t="s">
        <v>0</v>
      </c>
      <c r="B1" s="70"/>
      <c r="C1" s="70"/>
      <c r="D1" s="70"/>
      <c r="E1" s="1"/>
      <c r="F1" s="1"/>
      <c r="G1" s="71" t="s">
        <v>1</v>
      </c>
      <c r="H1" s="71"/>
      <c r="I1" s="71"/>
      <c r="J1" s="71"/>
      <c r="K1" s="71"/>
      <c r="L1" s="71"/>
    </row>
    <row r="2" spans="1:12" ht="15.75">
      <c r="A2" s="70" t="s">
        <v>178</v>
      </c>
      <c r="B2" s="70"/>
      <c r="C2" s="70"/>
      <c r="D2" s="70"/>
      <c r="E2" s="1"/>
      <c r="F2" s="1"/>
      <c r="G2" s="71" t="s">
        <v>2</v>
      </c>
      <c r="H2" s="71"/>
      <c r="I2" s="71"/>
      <c r="J2" s="71"/>
      <c r="K2" s="71"/>
      <c r="L2" s="71"/>
    </row>
    <row r="3" spans="1:12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.75">
      <c r="A4" s="70" t="s">
        <v>73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5.75">
      <c r="A5" s="70" t="s">
        <v>40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7" spans="1:12" ht="14.25" customHeight="1">
      <c r="A7" s="63" t="s">
        <v>3</v>
      </c>
      <c r="B7" s="76" t="s">
        <v>4</v>
      </c>
      <c r="C7" s="77"/>
      <c r="D7" s="63" t="s">
        <v>5</v>
      </c>
      <c r="E7" s="65" t="s">
        <v>6</v>
      </c>
      <c r="F7" s="66"/>
      <c r="G7" s="66"/>
      <c r="H7" s="66"/>
      <c r="I7" s="66"/>
      <c r="J7" s="67"/>
      <c r="K7" s="68" t="s">
        <v>7</v>
      </c>
      <c r="L7" s="63" t="s">
        <v>8</v>
      </c>
    </row>
    <row r="8" spans="1:12" ht="15.75">
      <c r="A8" s="64"/>
      <c r="B8" s="78"/>
      <c r="C8" s="79"/>
      <c r="D8" s="64"/>
      <c r="E8" s="6" t="s">
        <v>9</v>
      </c>
      <c r="F8" s="6" t="s">
        <v>10</v>
      </c>
      <c r="G8" s="6" t="s">
        <v>11</v>
      </c>
      <c r="H8" s="6" t="s">
        <v>12</v>
      </c>
      <c r="I8" s="6" t="s">
        <v>13</v>
      </c>
      <c r="J8" s="6" t="s">
        <v>14</v>
      </c>
      <c r="K8" s="69"/>
      <c r="L8" s="64"/>
    </row>
    <row r="9" spans="1:12" s="38" customFormat="1" ht="15">
      <c r="A9" s="10">
        <v>1</v>
      </c>
      <c r="B9" s="74">
        <v>2</v>
      </c>
      <c r="C9" s="75"/>
      <c r="D9" s="10">
        <v>3</v>
      </c>
      <c r="E9" s="10">
        <v>4</v>
      </c>
      <c r="F9" s="10">
        <v>5</v>
      </c>
      <c r="G9" s="10">
        <v>6</v>
      </c>
      <c r="H9" s="10">
        <v>7</v>
      </c>
      <c r="I9" s="10">
        <v>8</v>
      </c>
      <c r="J9" s="10">
        <v>9</v>
      </c>
      <c r="K9" s="10">
        <v>10</v>
      </c>
      <c r="L9" s="10">
        <v>11</v>
      </c>
    </row>
    <row r="10" spans="1:15" ht="15.75">
      <c r="A10" s="51">
        <v>1</v>
      </c>
      <c r="B10" s="44" t="s">
        <v>482</v>
      </c>
      <c r="C10" s="44" t="s">
        <v>15</v>
      </c>
      <c r="D10" s="44" t="s">
        <v>42</v>
      </c>
      <c r="E10" s="45">
        <v>0</v>
      </c>
      <c r="F10" s="45">
        <v>0</v>
      </c>
      <c r="G10" s="45">
        <v>0</v>
      </c>
      <c r="H10" s="45">
        <v>0</v>
      </c>
      <c r="I10" s="45">
        <v>0</v>
      </c>
      <c r="J10" s="45">
        <v>0</v>
      </c>
      <c r="K10" s="48">
        <f aca="true" t="shared" si="0" ref="K10:K37">SUM(E10:J10)</f>
        <v>0</v>
      </c>
      <c r="L10" s="48" t="str">
        <f>IF(K10&gt;89,"Xuất sắc",IF(K10&gt;79,"Tốt",IF(K10&gt;69,"Khá",IF(K10&gt;59,"Trung bình khá",IF(K10&gt;49,"Trung bình",IF(K10&gt;29,"Yếu","Kém"))))))</f>
        <v>Kém</v>
      </c>
      <c r="N10" s="1"/>
      <c r="O10" s="1"/>
    </row>
    <row r="11" spans="1:15" ht="15.75">
      <c r="A11" s="51">
        <v>2</v>
      </c>
      <c r="B11" s="44" t="s">
        <v>483</v>
      </c>
      <c r="C11" s="44" t="s">
        <v>15</v>
      </c>
      <c r="D11" s="44" t="s">
        <v>43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8">
        <f t="shared" si="0"/>
        <v>0</v>
      </c>
      <c r="L11" s="48" t="str">
        <f aca="true" t="shared" si="1" ref="L11:L38">IF(K11&gt;89,"Xuất sắc",IF(K11&gt;79,"Tốt",IF(K11&gt;69,"Khá",IF(K11&gt;59,"Trung bình khá",IF(K11&gt;49,"Trung bình",IF(K11&gt;29,"Yếu","Kém"))))))</f>
        <v>Kém</v>
      </c>
      <c r="N11" s="1"/>
      <c r="O11" s="1"/>
    </row>
    <row r="12" spans="1:15" ht="15.75">
      <c r="A12" s="51">
        <v>3</v>
      </c>
      <c r="B12" s="44" t="s">
        <v>484</v>
      </c>
      <c r="C12" s="44" t="s">
        <v>15</v>
      </c>
      <c r="D12" s="44" t="s">
        <v>44</v>
      </c>
      <c r="E12" s="45">
        <v>0</v>
      </c>
      <c r="F12" s="45">
        <v>0</v>
      </c>
      <c r="G12" s="45">
        <v>0</v>
      </c>
      <c r="H12" s="45">
        <v>0</v>
      </c>
      <c r="I12" s="45">
        <v>0</v>
      </c>
      <c r="J12" s="45">
        <v>0</v>
      </c>
      <c r="K12" s="48">
        <f t="shared" si="0"/>
        <v>0</v>
      </c>
      <c r="L12" s="48" t="str">
        <f t="shared" si="1"/>
        <v>Kém</v>
      </c>
      <c r="N12" s="1"/>
      <c r="O12" s="1"/>
    </row>
    <row r="13" spans="1:15" ht="15.75">
      <c r="A13" s="50">
        <v>4</v>
      </c>
      <c r="B13" s="13" t="s">
        <v>485</v>
      </c>
      <c r="C13" s="13" t="s">
        <v>16</v>
      </c>
      <c r="D13" s="13" t="s">
        <v>45</v>
      </c>
      <c r="E13" s="7">
        <v>23</v>
      </c>
      <c r="F13" s="7">
        <v>25</v>
      </c>
      <c r="G13" s="7">
        <v>20</v>
      </c>
      <c r="H13" s="7">
        <v>15</v>
      </c>
      <c r="I13" s="7">
        <v>5</v>
      </c>
      <c r="J13" s="7">
        <v>0</v>
      </c>
      <c r="K13" s="39">
        <f>SUM(E13:J13)-5</f>
        <v>83</v>
      </c>
      <c r="L13" s="39" t="str">
        <f t="shared" si="1"/>
        <v>Tốt</v>
      </c>
      <c r="M13" s="15" t="s">
        <v>481</v>
      </c>
      <c r="N13" s="1"/>
      <c r="O13" s="1"/>
    </row>
    <row r="14" spans="1:15" ht="15.75">
      <c r="A14" s="50">
        <v>5</v>
      </c>
      <c r="B14" s="13" t="s">
        <v>486</v>
      </c>
      <c r="C14" s="13" t="s">
        <v>487</v>
      </c>
      <c r="D14" s="13" t="s">
        <v>46</v>
      </c>
      <c r="E14" s="7">
        <v>19</v>
      </c>
      <c r="F14" s="7">
        <v>24</v>
      </c>
      <c r="G14" s="7">
        <v>15</v>
      </c>
      <c r="H14" s="7">
        <v>14</v>
      </c>
      <c r="I14" s="7">
        <v>0</v>
      </c>
      <c r="J14" s="7">
        <v>0</v>
      </c>
      <c r="K14" s="39">
        <f t="shared" si="0"/>
        <v>72</v>
      </c>
      <c r="L14" s="39" t="str">
        <f t="shared" si="1"/>
        <v>Khá</v>
      </c>
      <c r="N14" s="1"/>
      <c r="O14" s="1"/>
    </row>
    <row r="15" spans="1:15" ht="15.75">
      <c r="A15" s="50">
        <v>6</v>
      </c>
      <c r="B15" s="13" t="s">
        <v>488</v>
      </c>
      <c r="C15" s="13" t="s">
        <v>489</v>
      </c>
      <c r="D15" s="13" t="s">
        <v>47</v>
      </c>
      <c r="E15" s="7">
        <v>20</v>
      </c>
      <c r="F15" s="7">
        <v>25</v>
      </c>
      <c r="G15" s="7">
        <v>20</v>
      </c>
      <c r="H15" s="7">
        <v>15</v>
      </c>
      <c r="I15" s="7">
        <v>10</v>
      </c>
      <c r="J15" s="7">
        <v>0</v>
      </c>
      <c r="K15" s="39">
        <f t="shared" si="0"/>
        <v>90</v>
      </c>
      <c r="L15" s="39" t="str">
        <f t="shared" si="1"/>
        <v>Xuất sắc</v>
      </c>
      <c r="N15" s="1"/>
      <c r="O15" s="1"/>
    </row>
    <row r="16" spans="1:15" ht="15.75">
      <c r="A16" s="50">
        <v>7</v>
      </c>
      <c r="B16" s="13" t="s">
        <v>490</v>
      </c>
      <c r="C16" s="13" t="s">
        <v>491</v>
      </c>
      <c r="D16" s="13" t="s">
        <v>48</v>
      </c>
      <c r="E16" s="7">
        <v>18</v>
      </c>
      <c r="F16" s="7">
        <v>23</v>
      </c>
      <c r="G16" s="7">
        <v>15</v>
      </c>
      <c r="H16" s="7">
        <v>15</v>
      </c>
      <c r="I16" s="7">
        <v>0</v>
      </c>
      <c r="J16" s="7">
        <v>0</v>
      </c>
      <c r="K16" s="39">
        <f t="shared" si="0"/>
        <v>71</v>
      </c>
      <c r="L16" s="39" t="str">
        <f t="shared" si="1"/>
        <v>Khá</v>
      </c>
      <c r="N16" s="1"/>
      <c r="O16" s="1"/>
    </row>
    <row r="17" spans="1:15" ht="15.75">
      <c r="A17" s="50">
        <v>8</v>
      </c>
      <c r="B17" s="13" t="s">
        <v>492</v>
      </c>
      <c r="C17" s="13" t="s">
        <v>325</v>
      </c>
      <c r="D17" s="13" t="s">
        <v>49</v>
      </c>
      <c r="E17" s="7">
        <v>18</v>
      </c>
      <c r="F17" s="7">
        <v>24</v>
      </c>
      <c r="G17" s="7">
        <v>15</v>
      </c>
      <c r="H17" s="7">
        <v>15</v>
      </c>
      <c r="I17" s="7">
        <v>0</v>
      </c>
      <c r="J17" s="7">
        <v>0</v>
      </c>
      <c r="K17" s="39">
        <f t="shared" si="0"/>
        <v>72</v>
      </c>
      <c r="L17" s="39" t="str">
        <f t="shared" si="1"/>
        <v>Khá</v>
      </c>
      <c r="N17" s="1"/>
      <c r="O17" s="1"/>
    </row>
    <row r="18" spans="1:15" ht="15.75">
      <c r="A18" s="50">
        <v>9</v>
      </c>
      <c r="B18" s="13" t="s">
        <v>493</v>
      </c>
      <c r="C18" s="13" t="s">
        <v>382</v>
      </c>
      <c r="D18" s="13" t="s">
        <v>50</v>
      </c>
      <c r="E18" s="7">
        <v>18</v>
      </c>
      <c r="F18" s="7">
        <v>23</v>
      </c>
      <c r="G18" s="7">
        <v>18</v>
      </c>
      <c r="H18" s="7">
        <v>15</v>
      </c>
      <c r="I18" s="7">
        <v>0</v>
      </c>
      <c r="J18" s="7">
        <v>0</v>
      </c>
      <c r="K18" s="39">
        <f t="shared" si="0"/>
        <v>74</v>
      </c>
      <c r="L18" s="39" t="str">
        <f t="shared" si="1"/>
        <v>Khá</v>
      </c>
      <c r="N18" s="1"/>
      <c r="O18" s="1"/>
    </row>
    <row r="19" spans="1:15" ht="15.75">
      <c r="A19" s="50">
        <v>10</v>
      </c>
      <c r="B19" s="13" t="s">
        <v>494</v>
      </c>
      <c r="C19" s="13" t="s">
        <v>429</v>
      </c>
      <c r="D19" s="13" t="s">
        <v>51</v>
      </c>
      <c r="E19" s="7">
        <v>18</v>
      </c>
      <c r="F19" s="7">
        <v>24</v>
      </c>
      <c r="G19" s="7">
        <v>15</v>
      </c>
      <c r="H19" s="7">
        <v>15</v>
      </c>
      <c r="I19" s="7">
        <v>0</v>
      </c>
      <c r="J19" s="7">
        <v>0</v>
      </c>
      <c r="K19" s="39">
        <f t="shared" si="0"/>
        <v>72</v>
      </c>
      <c r="L19" s="39" t="str">
        <f t="shared" si="1"/>
        <v>Khá</v>
      </c>
      <c r="N19" s="1"/>
      <c r="O19" s="1"/>
    </row>
    <row r="20" spans="1:15" ht="15.75">
      <c r="A20" s="50">
        <v>11</v>
      </c>
      <c r="B20" s="13" t="s">
        <v>495</v>
      </c>
      <c r="C20" s="13" t="s">
        <v>38</v>
      </c>
      <c r="D20" s="13" t="s">
        <v>52</v>
      </c>
      <c r="E20" s="7">
        <v>19</v>
      </c>
      <c r="F20" s="7">
        <v>18</v>
      </c>
      <c r="G20" s="7">
        <v>20</v>
      </c>
      <c r="H20" s="7">
        <v>14</v>
      </c>
      <c r="I20" s="7">
        <v>0</v>
      </c>
      <c r="J20" s="7">
        <v>0</v>
      </c>
      <c r="K20" s="39">
        <f t="shared" si="0"/>
        <v>71</v>
      </c>
      <c r="L20" s="39" t="str">
        <f t="shared" si="1"/>
        <v>Khá</v>
      </c>
      <c r="N20" s="1"/>
      <c r="O20" s="1"/>
    </row>
    <row r="21" spans="1:15" ht="15.75">
      <c r="A21" s="50">
        <v>12</v>
      </c>
      <c r="B21" s="13" t="s">
        <v>496</v>
      </c>
      <c r="C21" s="13" t="s">
        <v>28</v>
      </c>
      <c r="D21" s="13" t="s">
        <v>53</v>
      </c>
      <c r="E21" s="7">
        <v>17</v>
      </c>
      <c r="F21" s="7">
        <v>23</v>
      </c>
      <c r="G21" s="7">
        <v>15</v>
      </c>
      <c r="H21" s="7">
        <v>15</v>
      </c>
      <c r="I21" s="7">
        <v>0</v>
      </c>
      <c r="J21" s="7">
        <v>0</v>
      </c>
      <c r="K21" s="39">
        <f t="shared" si="0"/>
        <v>70</v>
      </c>
      <c r="L21" s="39" t="str">
        <f t="shared" si="1"/>
        <v>Khá</v>
      </c>
      <c r="N21" s="1"/>
      <c r="O21" s="1"/>
    </row>
    <row r="22" spans="1:15" ht="15.75">
      <c r="A22" s="50">
        <v>13</v>
      </c>
      <c r="B22" s="13" t="s">
        <v>497</v>
      </c>
      <c r="C22" s="13" t="s">
        <v>392</v>
      </c>
      <c r="D22" s="13" t="s">
        <v>54</v>
      </c>
      <c r="E22" s="7">
        <v>20</v>
      </c>
      <c r="F22" s="7">
        <v>25</v>
      </c>
      <c r="G22" s="7">
        <v>20</v>
      </c>
      <c r="H22" s="7">
        <v>15</v>
      </c>
      <c r="I22" s="7">
        <v>10</v>
      </c>
      <c r="J22" s="7">
        <v>0</v>
      </c>
      <c r="K22" s="39">
        <f t="shared" si="0"/>
        <v>90</v>
      </c>
      <c r="L22" s="39" t="str">
        <f t="shared" si="1"/>
        <v>Xuất sắc</v>
      </c>
      <c r="N22" s="1"/>
      <c r="O22" s="1"/>
    </row>
    <row r="23" spans="1:15" ht="15.75">
      <c r="A23" s="50">
        <v>14</v>
      </c>
      <c r="B23" s="13" t="s">
        <v>498</v>
      </c>
      <c r="C23" s="13" t="s">
        <v>343</v>
      </c>
      <c r="D23" s="13" t="s">
        <v>55</v>
      </c>
      <c r="E23" s="7">
        <v>23</v>
      </c>
      <c r="F23" s="7">
        <v>25</v>
      </c>
      <c r="G23" s="7">
        <v>20</v>
      </c>
      <c r="H23" s="7">
        <v>15</v>
      </c>
      <c r="I23" s="7">
        <v>5</v>
      </c>
      <c r="J23" s="7">
        <v>0</v>
      </c>
      <c r="K23" s="39">
        <f t="shared" si="0"/>
        <v>88</v>
      </c>
      <c r="L23" s="39" t="str">
        <f t="shared" si="1"/>
        <v>Tốt</v>
      </c>
      <c r="N23" s="1"/>
      <c r="O23" s="1"/>
    </row>
    <row r="24" spans="1:15" ht="15.75">
      <c r="A24" s="50">
        <v>15</v>
      </c>
      <c r="B24" s="13" t="s">
        <v>499</v>
      </c>
      <c r="C24" s="13" t="s">
        <v>401</v>
      </c>
      <c r="D24" s="13" t="s">
        <v>56</v>
      </c>
      <c r="E24" s="7">
        <v>19</v>
      </c>
      <c r="F24" s="7">
        <v>24</v>
      </c>
      <c r="G24" s="7">
        <v>15</v>
      </c>
      <c r="H24" s="7">
        <v>15</v>
      </c>
      <c r="I24" s="7">
        <v>0</v>
      </c>
      <c r="J24" s="7">
        <v>0</v>
      </c>
      <c r="K24" s="39">
        <f t="shared" si="0"/>
        <v>73</v>
      </c>
      <c r="L24" s="39" t="str">
        <f t="shared" si="1"/>
        <v>Khá</v>
      </c>
      <c r="N24" s="1"/>
      <c r="O24" s="1"/>
    </row>
    <row r="25" spans="1:15" ht="15.75">
      <c r="A25" s="50">
        <v>16</v>
      </c>
      <c r="B25" s="13" t="s">
        <v>500</v>
      </c>
      <c r="C25" s="13" t="s">
        <v>401</v>
      </c>
      <c r="D25" s="13" t="s">
        <v>57</v>
      </c>
      <c r="E25" s="7">
        <v>20</v>
      </c>
      <c r="F25" s="7">
        <v>25</v>
      </c>
      <c r="G25" s="7">
        <v>20</v>
      </c>
      <c r="H25" s="7">
        <v>15</v>
      </c>
      <c r="I25" s="7">
        <v>10</v>
      </c>
      <c r="J25" s="7">
        <v>0</v>
      </c>
      <c r="K25" s="39">
        <f t="shared" si="0"/>
        <v>90</v>
      </c>
      <c r="L25" s="39" t="str">
        <f t="shared" si="1"/>
        <v>Xuất sắc</v>
      </c>
      <c r="N25" s="1"/>
      <c r="O25" s="1"/>
    </row>
    <row r="26" spans="1:15" ht="15.75">
      <c r="A26" s="50">
        <v>17</v>
      </c>
      <c r="B26" s="13" t="s">
        <v>501</v>
      </c>
      <c r="C26" s="13" t="s">
        <v>502</v>
      </c>
      <c r="D26" s="13" t="s">
        <v>58</v>
      </c>
      <c r="E26" s="7">
        <v>18</v>
      </c>
      <c r="F26" s="7">
        <v>23</v>
      </c>
      <c r="G26" s="7">
        <v>15</v>
      </c>
      <c r="H26" s="7">
        <v>15</v>
      </c>
      <c r="I26" s="7">
        <v>0</v>
      </c>
      <c r="J26" s="7">
        <v>0</v>
      </c>
      <c r="K26" s="39">
        <f>SUM(E26:J26)-5</f>
        <v>66</v>
      </c>
      <c r="L26" s="39" t="str">
        <f t="shared" si="1"/>
        <v>Trung bình khá</v>
      </c>
      <c r="M26" s="15" t="s">
        <v>480</v>
      </c>
      <c r="N26" s="1"/>
      <c r="O26" s="1"/>
    </row>
    <row r="27" spans="1:15" ht="15.75">
      <c r="A27" s="50">
        <v>18</v>
      </c>
      <c r="B27" s="13" t="s">
        <v>503</v>
      </c>
      <c r="C27" s="13" t="s">
        <v>504</v>
      </c>
      <c r="D27" s="13" t="s">
        <v>59</v>
      </c>
      <c r="E27" s="7">
        <v>22</v>
      </c>
      <c r="F27" s="7">
        <v>23</v>
      </c>
      <c r="G27" s="7">
        <v>15</v>
      </c>
      <c r="H27" s="7">
        <v>10</v>
      </c>
      <c r="I27" s="7">
        <v>0</v>
      </c>
      <c r="J27" s="7">
        <v>0</v>
      </c>
      <c r="K27" s="39">
        <f t="shared" si="0"/>
        <v>70</v>
      </c>
      <c r="L27" s="39" t="str">
        <f t="shared" si="1"/>
        <v>Khá</v>
      </c>
      <c r="N27" s="1"/>
      <c r="O27" s="1"/>
    </row>
    <row r="28" spans="1:15" ht="15.75">
      <c r="A28" s="50">
        <v>19</v>
      </c>
      <c r="B28" s="13" t="s">
        <v>469</v>
      </c>
      <c r="C28" s="13" t="s">
        <v>36</v>
      </c>
      <c r="D28" s="13" t="s">
        <v>60</v>
      </c>
      <c r="E28" s="7">
        <v>20</v>
      </c>
      <c r="F28" s="7">
        <v>25</v>
      </c>
      <c r="G28" s="7">
        <v>20</v>
      </c>
      <c r="H28" s="7">
        <v>15</v>
      </c>
      <c r="I28" s="7">
        <v>0</v>
      </c>
      <c r="J28" s="7">
        <v>0</v>
      </c>
      <c r="K28" s="39">
        <f t="shared" si="0"/>
        <v>80</v>
      </c>
      <c r="L28" s="39" t="str">
        <f t="shared" si="1"/>
        <v>Tốt</v>
      </c>
      <c r="N28" s="1"/>
      <c r="O28" s="1"/>
    </row>
    <row r="29" spans="1:15" ht="15.75">
      <c r="A29" s="50">
        <v>20</v>
      </c>
      <c r="B29" s="13" t="s">
        <v>345</v>
      </c>
      <c r="C29" s="13" t="s">
        <v>354</v>
      </c>
      <c r="D29" s="13" t="s">
        <v>61</v>
      </c>
      <c r="E29" s="7">
        <v>20</v>
      </c>
      <c r="F29" s="7">
        <v>25</v>
      </c>
      <c r="G29" s="7">
        <v>20</v>
      </c>
      <c r="H29" s="7">
        <v>15</v>
      </c>
      <c r="I29" s="7">
        <v>10</v>
      </c>
      <c r="J29" s="7">
        <v>0</v>
      </c>
      <c r="K29" s="39">
        <f t="shared" si="0"/>
        <v>90</v>
      </c>
      <c r="L29" s="39" t="str">
        <f t="shared" si="1"/>
        <v>Xuất sắc</v>
      </c>
      <c r="N29" s="1"/>
      <c r="O29" s="1"/>
    </row>
    <row r="30" spans="1:15" ht="15.75">
      <c r="A30" s="50">
        <v>21</v>
      </c>
      <c r="B30" s="13" t="s">
        <v>505</v>
      </c>
      <c r="C30" s="13" t="s">
        <v>506</v>
      </c>
      <c r="D30" s="13" t="s">
        <v>62</v>
      </c>
      <c r="E30" s="7">
        <v>21</v>
      </c>
      <c r="F30" s="7">
        <v>24</v>
      </c>
      <c r="G30" s="7">
        <v>20</v>
      </c>
      <c r="H30" s="7">
        <v>15</v>
      </c>
      <c r="I30" s="7">
        <v>0</v>
      </c>
      <c r="J30" s="7">
        <v>0</v>
      </c>
      <c r="K30" s="39">
        <f t="shared" si="0"/>
        <v>80</v>
      </c>
      <c r="L30" s="39" t="str">
        <f t="shared" si="1"/>
        <v>Tốt</v>
      </c>
      <c r="N30" s="1"/>
      <c r="O30" s="1"/>
    </row>
    <row r="31" spans="1:15" ht="15.75">
      <c r="A31" s="50">
        <v>22</v>
      </c>
      <c r="B31" s="13" t="s">
        <v>398</v>
      </c>
      <c r="C31" s="13" t="s">
        <v>18</v>
      </c>
      <c r="D31" s="13" t="s">
        <v>63</v>
      </c>
      <c r="E31" s="7">
        <v>18</v>
      </c>
      <c r="F31" s="7">
        <v>23</v>
      </c>
      <c r="G31" s="7">
        <v>15</v>
      </c>
      <c r="H31" s="7">
        <v>15</v>
      </c>
      <c r="I31" s="7">
        <v>0</v>
      </c>
      <c r="J31" s="7">
        <v>0</v>
      </c>
      <c r="K31" s="39">
        <f t="shared" si="0"/>
        <v>71</v>
      </c>
      <c r="L31" s="39" t="str">
        <f t="shared" si="1"/>
        <v>Khá</v>
      </c>
      <c r="N31" s="1"/>
      <c r="O31" s="1"/>
    </row>
    <row r="32" spans="1:15" ht="15.75">
      <c r="A32" s="50">
        <v>23</v>
      </c>
      <c r="B32" s="13" t="s">
        <v>507</v>
      </c>
      <c r="C32" s="13" t="s">
        <v>362</v>
      </c>
      <c r="D32" s="13" t="s">
        <v>64</v>
      </c>
      <c r="E32" s="7">
        <v>19</v>
      </c>
      <c r="F32" s="7">
        <v>24</v>
      </c>
      <c r="G32" s="7">
        <v>20</v>
      </c>
      <c r="H32" s="7">
        <v>10</v>
      </c>
      <c r="I32" s="7">
        <v>0</v>
      </c>
      <c r="J32" s="7">
        <v>0</v>
      </c>
      <c r="K32" s="39">
        <f t="shared" si="0"/>
        <v>73</v>
      </c>
      <c r="L32" s="39" t="str">
        <f t="shared" si="1"/>
        <v>Khá</v>
      </c>
      <c r="N32" s="1"/>
      <c r="O32" s="1"/>
    </row>
    <row r="33" spans="1:15" ht="15.75">
      <c r="A33" s="50">
        <v>24</v>
      </c>
      <c r="B33" s="13" t="s">
        <v>508</v>
      </c>
      <c r="C33" s="13" t="s">
        <v>19</v>
      </c>
      <c r="D33" s="13" t="s">
        <v>65</v>
      </c>
      <c r="E33" s="7">
        <v>19</v>
      </c>
      <c r="F33" s="7">
        <v>24</v>
      </c>
      <c r="G33" s="7">
        <v>15</v>
      </c>
      <c r="H33" s="7">
        <v>15</v>
      </c>
      <c r="I33" s="7">
        <v>0</v>
      </c>
      <c r="J33" s="7">
        <v>0</v>
      </c>
      <c r="K33" s="39">
        <f t="shared" si="0"/>
        <v>73</v>
      </c>
      <c r="L33" s="39" t="str">
        <f t="shared" si="1"/>
        <v>Khá</v>
      </c>
      <c r="N33" s="1"/>
      <c r="O33" s="1"/>
    </row>
    <row r="34" spans="1:15" ht="15.75">
      <c r="A34" s="50">
        <v>25</v>
      </c>
      <c r="B34" s="13" t="s">
        <v>509</v>
      </c>
      <c r="C34" s="13" t="s">
        <v>19</v>
      </c>
      <c r="D34" s="13" t="s">
        <v>66</v>
      </c>
      <c r="E34" s="7">
        <v>19</v>
      </c>
      <c r="F34" s="7">
        <v>16</v>
      </c>
      <c r="G34" s="7">
        <v>20</v>
      </c>
      <c r="H34" s="7">
        <v>15</v>
      </c>
      <c r="I34" s="7">
        <v>0</v>
      </c>
      <c r="J34" s="7">
        <v>0</v>
      </c>
      <c r="K34" s="39">
        <f>SUM(E34:J34)-5</f>
        <v>65</v>
      </c>
      <c r="L34" s="39" t="str">
        <f t="shared" si="1"/>
        <v>Trung bình khá</v>
      </c>
      <c r="M34" s="15" t="s">
        <v>480</v>
      </c>
      <c r="N34" s="1"/>
      <c r="O34" s="1"/>
    </row>
    <row r="35" spans="1:15" ht="15.75">
      <c r="A35" s="50">
        <v>26</v>
      </c>
      <c r="B35" s="13" t="s">
        <v>71</v>
      </c>
      <c r="C35" s="13" t="s">
        <v>468</v>
      </c>
      <c r="D35" s="13" t="s">
        <v>67</v>
      </c>
      <c r="E35" s="7">
        <v>23</v>
      </c>
      <c r="F35" s="7">
        <v>23</v>
      </c>
      <c r="G35" s="7">
        <v>20</v>
      </c>
      <c r="H35" s="7">
        <v>15</v>
      </c>
      <c r="I35" s="7">
        <v>0</v>
      </c>
      <c r="J35" s="7">
        <v>0</v>
      </c>
      <c r="K35" s="39">
        <f t="shared" si="0"/>
        <v>81</v>
      </c>
      <c r="L35" s="39" t="str">
        <f t="shared" si="1"/>
        <v>Tốt</v>
      </c>
      <c r="N35" s="1"/>
      <c r="O35" s="1"/>
    </row>
    <row r="36" spans="1:15" ht="15.75">
      <c r="A36" s="50">
        <v>27</v>
      </c>
      <c r="B36" s="13" t="s">
        <v>510</v>
      </c>
      <c r="C36" s="13" t="s">
        <v>470</v>
      </c>
      <c r="D36" s="13" t="s">
        <v>68</v>
      </c>
      <c r="E36" s="7">
        <v>23</v>
      </c>
      <c r="F36" s="7">
        <v>24</v>
      </c>
      <c r="G36" s="7">
        <v>20</v>
      </c>
      <c r="H36" s="7">
        <v>15</v>
      </c>
      <c r="I36" s="7">
        <v>0</v>
      </c>
      <c r="J36" s="7">
        <v>0</v>
      </c>
      <c r="K36" s="39">
        <f t="shared" si="0"/>
        <v>82</v>
      </c>
      <c r="L36" s="39" t="str">
        <f t="shared" si="1"/>
        <v>Tốt</v>
      </c>
      <c r="N36" s="1"/>
      <c r="O36" s="1"/>
    </row>
    <row r="37" spans="1:15" ht="15.75">
      <c r="A37" s="50">
        <v>28</v>
      </c>
      <c r="B37" s="13" t="s">
        <v>511</v>
      </c>
      <c r="C37" s="13" t="s">
        <v>34</v>
      </c>
      <c r="D37" s="13" t="s">
        <v>69</v>
      </c>
      <c r="E37" s="7">
        <v>18</v>
      </c>
      <c r="F37" s="7">
        <v>23</v>
      </c>
      <c r="G37" s="7">
        <v>15</v>
      </c>
      <c r="H37" s="7">
        <v>15</v>
      </c>
      <c r="I37" s="7">
        <v>0</v>
      </c>
      <c r="J37" s="7">
        <v>0</v>
      </c>
      <c r="K37" s="39">
        <f t="shared" si="0"/>
        <v>71</v>
      </c>
      <c r="L37" s="39" t="str">
        <f t="shared" si="1"/>
        <v>Khá</v>
      </c>
      <c r="N37" s="1"/>
      <c r="O37" s="1"/>
    </row>
    <row r="38" spans="1:15" ht="15.75">
      <c r="A38" s="50">
        <v>29</v>
      </c>
      <c r="B38" s="13" t="s">
        <v>72</v>
      </c>
      <c r="C38" s="13" t="s">
        <v>371</v>
      </c>
      <c r="D38" s="13" t="s">
        <v>70</v>
      </c>
      <c r="E38" s="7">
        <v>18</v>
      </c>
      <c r="F38" s="7">
        <v>24</v>
      </c>
      <c r="G38" s="7">
        <v>20</v>
      </c>
      <c r="H38" s="7">
        <v>15</v>
      </c>
      <c r="I38" s="7">
        <v>0</v>
      </c>
      <c r="J38" s="7">
        <v>0</v>
      </c>
      <c r="K38" s="39">
        <f>SUM(E38:J38)-5</f>
        <v>72</v>
      </c>
      <c r="L38" s="39" t="str">
        <f t="shared" si="1"/>
        <v>Khá</v>
      </c>
      <c r="M38" s="15" t="s">
        <v>480</v>
      </c>
      <c r="N38" s="1"/>
      <c r="O38" s="1"/>
    </row>
    <row r="39" spans="1:15" ht="15.75">
      <c r="A39" s="41"/>
      <c r="B39" s="8"/>
      <c r="C39" s="8"/>
      <c r="D39" s="9"/>
      <c r="E39" s="9"/>
      <c r="F39" s="9"/>
      <c r="G39" s="9"/>
      <c r="H39" s="9"/>
      <c r="I39" s="9"/>
      <c r="J39" s="9"/>
      <c r="K39" s="9"/>
      <c r="L39" s="8"/>
      <c r="N39" s="1"/>
      <c r="O39" s="1"/>
    </row>
    <row r="40" spans="1:15" ht="15.75">
      <c r="A40" s="41"/>
      <c r="B40" s="8"/>
      <c r="C40" s="8"/>
      <c r="D40" s="9"/>
      <c r="E40" s="9"/>
      <c r="F40" s="9"/>
      <c r="G40" s="9"/>
      <c r="H40" s="9"/>
      <c r="I40" s="73" t="s">
        <v>41</v>
      </c>
      <c r="J40" s="73"/>
      <c r="K40" s="73"/>
      <c r="L40" s="73"/>
      <c r="N40" s="1"/>
      <c r="O40" s="1"/>
    </row>
    <row r="41" spans="1:12" s="38" customFormat="1" ht="15">
      <c r="A41" s="56"/>
      <c r="B41" s="72" t="s">
        <v>373</v>
      </c>
      <c r="C41" s="72"/>
      <c r="D41" s="14"/>
      <c r="E41" s="72"/>
      <c r="F41" s="72"/>
      <c r="G41" s="14"/>
      <c r="H41" s="72"/>
      <c r="I41" s="72"/>
      <c r="J41" s="72" t="s">
        <v>659</v>
      </c>
      <c r="K41" s="72"/>
      <c r="L41" s="72"/>
    </row>
    <row r="42" spans="1:15" ht="15.75">
      <c r="A42" s="41"/>
      <c r="B42" s="8"/>
      <c r="C42" s="8"/>
      <c r="D42" s="9"/>
      <c r="E42" s="9"/>
      <c r="F42" s="9"/>
      <c r="G42" s="9"/>
      <c r="H42" s="9"/>
      <c r="I42" s="9"/>
      <c r="J42" s="9"/>
      <c r="K42" s="9"/>
      <c r="L42" s="8"/>
      <c r="N42" s="1"/>
      <c r="O42" s="1"/>
    </row>
    <row r="43" spans="1:15" ht="15.75">
      <c r="A43" s="41"/>
      <c r="B43" s="8"/>
      <c r="C43" s="8"/>
      <c r="D43" s="9"/>
      <c r="E43" s="9"/>
      <c r="F43" s="9"/>
      <c r="G43" s="9"/>
      <c r="H43" s="9"/>
      <c r="I43" s="9"/>
      <c r="J43" s="9"/>
      <c r="K43" s="9"/>
      <c r="L43" s="8"/>
      <c r="N43" s="1"/>
      <c r="O43" s="1"/>
    </row>
    <row r="44" spans="1:15" ht="15.75">
      <c r="A44" s="41"/>
      <c r="B44" s="8"/>
      <c r="C44" s="8"/>
      <c r="D44" s="9"/>
      <c r="E44" s="9"/>
      <c r="F44" s="9"/>
      <c r="G44" s="9"/>
      <c r="H44" s="9"/>
      <c r="I44" s="9"/>
      <c r="J44" s="9"/>
      <c r="K44" s="9"/>
      <c r="L44" s="8"/>
      <c r="N44" s="1"/>
      <c r="O44" s="1"/>
    </row>
    <row r="45" spans="1:15" s="109" customFormat="1" ht="15.75">
      <c r="A45" s="110"/>
      <c r="B45" s="89" t="s">
        <v>476</v>
      </c>
      <c r="C45" s="89"/>
      <c r="D45" s="35"/>
      <c r="E45" s="35"/>
      <c r="F45" s="35"/>
      <c r="G45" s="35"/>
      <c r="H45" s="35"/>
      <c r="I45" s="35"/>
      <c r="J45" s="35"/>
      <c r="K45" s="35"/>
      <c r="L45" s="111"/>
      <c r="N45" s="37"/>
      <c r="O45" s="37"/>
    </row>
    <row r="46" spans="1:15" ht="15.75">
      <c r="A46" s="41"/>
      <c r="B46" s="8"/>
      <c r="C46" s="8"/>
      <c r="D46" s="9"/>
      <c r="E46" s="9"/>
      <c r="F46" s="9"/>
      <c r="G46" s="9"/>
      <c r="H46" s="9"/>
      <c r="I46" s="9"/>
      <c r="J46" s="9"/>
      <c r="K46" s="9"/>
      <c r="L46" s="8"/>
      <c r="N46" s="1"/>
      <c r="O46" s="1"/>
    </row>
    <row r="47" spans="1:15" ht="15.75">
      <c r="A47" s="41"/>
      <c r="B47" s="8"/>
      <c r="C47" s="8"/>
      <c r="D47" s="9"/>
      <c r="E47" s="9"/>
      <c r="F47" s="9"/>
      <c r="G47" s="9"/>
      <c r="H47" s="9"/>
      <c r="I47" s="9"/>
      <c r="J47" s="9"/>
      <c r="K47" s="9"/>
      <c r="L47" s="8"/>
      <c r="N47" s="1"/>
      <c r="O47" s="1"/>
    </row>
    <row r="48" spans="1:15" ht="15.75">
      <c r="A48" s="41"/>
      <c r="B48" s="8"/>
      <c r="C48" s="8"/>
      <c r="D48" s="9"/>
      <c r="E48" s="9"/>
      <c r="F48" s="9"/>
      <c r="G48" s="9"/>
      <c r="H48" s="9"/>
      <c r="I48" s="9"/>
      <c r="J48" s="9"/>
      <c r="K48" s="9"/>
      <c r="L48" s="8"/>
      <c r="N48" s="1"/>
      <c r="O48" s="1"/>
    </row>
    <row r="49" spans="1:15" ht="15.75">
      <c r="A49" s="41"/>
      <c r="B49" s="8"/>
      <c r="C49" s="8"/>
      <c r="D49" s="9"/>
      <c r="E49" s="9"/>
      <c r="F49" s="9"/>
      <c r="G49" s="9"/>
      <c r="H49" s="9"/>
      <c r="I49" s="9"/>
      <c r="J49" s="9"/>
      <c r="K49" s="9"/>
      <c r="L49" s="8"/>
      <c r="N49" s="1"/>
      <c r="O49" s="1"/>
    </row>
    <row r="50" spans="14:15" ht="15.75">
      <c r="N50" s="1"/>
      <c r="O50" s="1"/>
    </row>
    <row r="51" spans="14:15" ht="15.75">
      <c r="N51" s="1"/>
      <c r="O51" s="1"/>
    </row>
    <row r="52" spans="14:15" ht="15.75">
      <c r="N52" s="1"/>
      <c r="O52" s="1"/>
    </row>
    <row r="53" spans="14:15" ht="15.75">
      <c r="N53" s="1"/>
      <c r="O53" s="1"/>
    </row>
    <row r="54" spans="14:15" ht="15.75">
      <c r="N54" s="1"/>
      <c r="O54" s="1"/>
    </row>
    <row r="55" spans="14:15" ht="15.75">
      <c r="N55" s="1"/>
      <c r="O55" s="1"/>
    </row>
    <row r="56" spans="14:15" ht="15.75">
      <c r="N56" s="1"/>
      <c r="O56" s="1"/>
    </row>
    <row r="57" spans="14:15" ht="15.75">
      <c r="N57" s="1"/>
      <c r="O57" s="1"/>
    </row>
    <row r="58" spans="14:15" ht="15.75">
      <c r="N58" s="1"/>
      <c r="O58" s="1"/>
    </row>
    <row r="59" spans="14:15" ht="15.75">
      <c r="N59" s="1"/>
      <c r="O59" s="1"/>
    </row>
    <row r="60" spans="14:15" ht="15.75">
      <c r="N60" s="1"/>
      <c r="O60" s="1"/>
    </row>
    <row r="61" spans="14:15" ht="15.75">
      <c r="N61" s="1"/>
      <c r="O61" s="1"/>
    </row>
    <row r="62" spans="14:15" ht="15.75">
      <c r="N62" s="1"/>
      <c r="O62" s="1"/>
    </row>
    <row r="63" spans="14:15" ht="15.75">
      <c r="N63" s="1"/>
      <c r="O63" s="1"/>
    </row>
    <row r="64" spans="14:15" ht="15.75">
      <c r="N64" s="1"/>
      <c r="O64" s="1"/>
    </row>
    <row r="65" spans="14:15" ht="15.75">
      <c r="N65" s="1"/>
      <c r="O65" s="1"/>
    </row>
    <row r="66" spans="14:15" ht="15.75">
      <c r="N66" s="1"/>
      <c r="O66" s="1"/>
    </row>
    <row r="67" spans="14:15" ht="15.75">
      <c r="N67" s="1"/>
      <c r="O67" s="1"/>
    </row>
    <row r="68" spans="14:15" ht="15.75">
      <c r="N68" s="1"/>
      <c r="O68" s="1"/>
    </row>
    <row r="69" spans="14:15" ht="15.75">
      <c r="N69" s="1"/>
      <c r="O69" s="1"/>
    </row>
    <row r="70" spans="14:15" ht="15.75">
      <c r="N70" s="1"/>
      <c r="O70" s="1"/>
    </row>
    <row r="71" spans="14:15" ht="15.75">
      <c r="N71" s="1"/>
      <c r="O71" s="1"/>
    </row>
    <row r="72" spans="14:15" ht="15.75">
      <c r="N72" s="1"/>
      <c r="O72" s="1"/>
    </row>
    <row r="73" spans="14:15" ht="15.75">
      <c r="N73" s="1"/>
      <c r="O73" s="1"/>
    </row>
  </sheetData>
  <sheetProtection/>
  <mergeCells count="19">
    <mergeCell ref="E41:F41"/>
    <mergeCell ref="H41:I41"/>
    <mergeCell ref="I40:L40"/>
    <mergeCell ref="A5:L5"/>
    <mergeCell ref="B9:C9"/>
    <mergeCell ref="L7:L8"/>
    <mergeCell ref="B7:C8"/>
    <mergeCell ref="A7:A8"/>
    <mergeCell ref="J41:L41"/>
    <mergeCell ref="B45:C45"/>
    <mergeCell ref="D7:D8"/>
    <mergeCell ref="E7:J7"/>
    <mergeCell ref="K7:K8"/>
    <mergeCell ref="A1:D1"/>
    <mergeCell ref="G1:L1"/>
    <mergeCell ref="A2:D2"/>
    <mergeCell ref="G2:L2"/>
    <mergeCell ref="A4:L4"/>
    <mergeCell ref="B41:C4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L50"/>
  <sheetViews>
    <sheetView zoomScalePageLayoutView="0" workbookViewId="0" topLeftCell="A31">
      <selection activeCell="A50" sqref="A50:IV50"/>
    </sheetView>
  </sheetViews>
  <sheetFormatPr defaultColWidth="9.140625" defaultRowHeight="15"/>
  <cols>
    <col min="1" max="1" width="4.421875" style="38" bestFit="1" customWidth="1"/>
    <col min="2" max="2" width="20.8515625" style="38" bestFit="1" customWidth="1"/>
    <col min="3" max="3" width="11.421875" style="38" customWidth="1"/>
    <col min="4" max="4" width="14.28125" style="38" bestFit="1" customWidth="1"/>
    <col min="5" max="8" width="9.140625" style="38" customWidth="1"/>
    <col min="9" max="9" width="13.00390625" style="38" customWidth="1"/>
    <col min="10" max="10" width="11.7109375" style="38" customWidth="1"/>
    <col min="11" max="11" width="12.8515625" style="38" customWidth="1"/>
    <col min="12" max="12" width="13.28125" style="38" customWidth="1"/>
    <col min="13" max="16384" width="9.140625" style="38" customWidth="1"/>
  </cols>
  <sheetData>
    <row r="1" spans="1:12" ht="15.75">
      <c r="A1" s="80" t="s">
        <v>0</v>
      </c>
      <c r="B1" s="80"/>
      <c r="C1" s="80"/>
      <c r="D1" s="80"/>
      <c r="E1" s="1"/>
      <c r="F1" s="1"/>
      <c r="G1" s="71" t="s">
        <v>1</v>
      </c>
      <c r="H1" s="71"/>
      <c r="I1" s="71"/>
      <c r="J1" s="71"/>
      <c r="K1" s="71"/>
      <c r="L1" s="71"/>
    </row>
    <row r="2" spans="1:12" ht="15.75">
      <c r="A2" s="70" t="s">
        <v>177</v>
      </c>
      <c r="B2" s="70"/>
      <c r="C2" s="70"/>
      <c r="D2" s="70"/>
      <c r="E2" s="1"/>
      <c r="F2" s="1"/>
      <c r="G2" s="71" t="s">
        <v>2</v>
      </c>
      <c r="H2" s="71"/>
      <c r="I2" s="71"/>
      <c r="J2" s="71"/>
      <c r="K2" s="71"/>
      <c r="L2" s="71"/>
    </row>
    <row r="3" spans="1:12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6.5">
      <c r="A4" s="81" t="s">
        <v>141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</row>
    <row r="5" spans="1:12" ht="15.75">
      <c r="A5" s="70" t="s">
        <v>40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7" spans="1:12" ht="14.25" customHeight="1">
      <c r="A7" s="82" t="s">
        <v>3</v>
      </c>
      <c r="B7" s="84" t="s">
        <v>4</v>
      </c>
      <c r="C7" s="85"/>
      <c r="D7" s="82" t="s">
        <v>5</v>
      </c>
      <c r="E7" s="82" t="s">
        <v>6</v>
      </c>
      <c r="F7" s="82"/>
      <c r="G7" s="82"/>
      <c r="H7" s="82"/>
      <c r="I7" s="82"/>
      <c r="J7" s="82"/>
      <c r="K7" s="83" t="s">
        <v>7</v>
      </c>
      <c r="L7" s="82" t="s">
        <v>8</v>
      </c>
    </row>
    <row r="8" spans="1:12" ht="15">
      <c r="A8" s="82"/>
      <c r="B8" s="86"/>
      <c r="C8" s="87"/>
      <c r="D8" s="82"/>
      <c r="E8" s="2" t="s">
        <v>9</v>
      </c>
      <c r="F8" s="2" t="s">
        <v>10</v>
      </c>
      <c r="G8" s="2" t="s">
        <v>11</v>
      </c>
      <c r="H8" s="2" t="s">
        <v>12</v>
      </c>
      <c r="I8" s="2" t="s">
        <v>13</v>
      </c>
      <c r="J8" s="2" t="s">
        <v>14</v>
      </c>
      <c r="K8" s="83"/>
      <c r="L8" s="82"/>
    </row>
    <row r="9" spans="1:12" ht="15">
      <c r="A9" s="10">
        <v>1</v>
      </c>
      <c r="B9" s="74">
        <v>2</v>
      </c>
      <c r="C9" s="75"/>
      <c r="D9" s="10">
        <v>3</v>
      </c>
      <c r="E9" s="10">
        <v>4</v>
      </c>
      <c r="F9" s="10">
        <v>5</v>
      </c>
      <c r="G9" s="10">
        <v>6</v>
      </c>
      <c r="H9" s="10">
        <v>7</v>
      </c>
      <c r="I9" s="10">
        <v>8</v>
      </c>
      <c r="J9" s="10">
        <v>9</v>
      </c>
      <c r="K9" s="10">
        <v>10</v>
      </c>
      <c r="L9" s="10">
        <v>11</v>
      </c>
    </row>
    <row r="10" spans="1:12" ht="15.75">
      <c r="A10" s="39">
        <v>1</v>
      </c>
      <c r="B10" s="13" t="s">
        <v>512</v>
      </c>
      <c r="C10" s="13" t="s">
        <v>16</v>
      </c>
      <c r="D10" s="13" t="s">
        <v>78</v>
      </c>
      <c r="E10" s="3">
        <v>20</v>
      </c>
      <c r="F10" s="3">
        <v>25</v>
      </c>
      <c r="G10" s="3">
        <v>15</v>
      </c>
      <c r="H10" s="3">
        <v>15</v>
      </c>
      <c r="I10" s="3">
        <v>0</v>
      </c>
      <c r="J10" s="3">
        <v>0</v>
      </c>
      <c r="K10" s="39">
        <f aca="true" t="shared" si="0" ref="K10:K43">SUM(E10:J10)</f>
        <v>75</v>
      </c>
      <c r="L10" s="39" t="str">
        <f>IF(K10&gt;89,"Xuất sắc",IF(K10&gt;79,"Tốt",IF(K10&gt;69,"Khá",IF(K10&gt;59,"Trung bình khá",IF(K10&gt;49,"Trung bình",IF(K10&gt;29,"Yếu","Kém"))))))</f>
        <v>Khá</v>
      </c>
    </row>
    <row r="11" spans="1:12" ht="15.75">
      <c r="A11" s="39">
        <v>2</v>
      </c>
      <c r="B11" s="13" t="s">
        <v>513</v>
      </c>
      <c r="C11" s="13" t="s">
        <v>74</v>
      </c>
      <c r="D11" s="13" t="s">
        <v>79</v>
      </c>
      <c r="E11" s="7">
        <v>20</v>
      </c>
      <c r="F11" s="7">
        <v>25</v>
      </c>
      <c r="G11" s="7">
        <v>15</v>
      </c>
      <c r="H11" s="7">
        <v>15</v>
      </c>
      <c r="I11" s="7">
        <v>0</v>
      </c>
      <c r="J11" s="7">
        <v>0</v>
      </c>
      <c r="K11" s="39">
        <f t="shared" si="0"/>
        <v>75</v>
      </c>
      <c r="L11" s="39" t="str">
        <f aca="true" t="shared" si="1" ref="L11:L43">IF(K11&gt;89,"Xuất sắc",IF(K11&gt;79,"Tốt",IF(K11&gt;69,"Khá",IF(K11&gt;59,"Trung bình khá",IF(K11&gt;49,"Trung bình",IF(K11&gt;29,"Yếu","Kém"))))))</f>
        <v>Khá</v>
      </c>
    </row>
    <row r="12" spans="1:12" ht="15.75">
      <c r="A12" s="39">
        <v>3</v>
      </c>
      <c r="B12" s="13" t="s">
        <v>514</v>
      </c>
      <c r="C12" s="13" t="s">
        <v>515</v>
      </c>
      <c r="D12" s="13" t="s">
        <v>80</v>
      </c>
      <c r="E12" s="7">
        <v>15</v>
      </c>
      <c r="F12" s="7">
        <v>12</v>
      </c>
      <c r="G12" s="7">
        <v>15</v>
      </c>
      <c r="H12" s="7">
        <v>10</v>
      </c>
      <c r="I12" s="7">
        <v>0</v>
      </c>
      <c r="J12" s="7">
        <v>0</v>
      </c>
      <c r="K12" s="39">
        <f t="shared" si="0"/>
        <v>52</v>
      </c>
      <c r="L12" s="39" t="str">
        <f t="shared" si="1"/>
        <v>Trung bình</v>
      </c>
    </row>
    <row r="13" spans="1:12" ht="15.75">
      <c r="A13" s="39">
        <v>4</v>
      </c>
      <c r="B13" s="13" t="s">
        <v>516</v>
      </c>
      <c r="C13" s="13" t="s">
        <v>75</v>
      </c>
      <c r="D13" s="13" t="s">
        <v>81</v>
      </c>
      <c r="E13" s="7">
        <v>18</v>
      </c>
      <c r="F13" s="7">
        <v>25</v>
      </c>
      <c r="G13" s="7">
        <v>10</v>
      </c>
      <c r="H13" s="7">
        <v>15</v>
      </c>
      <c r="I13" s="7">
        <v>0</v>
      </c>
      <c r="J13" s="7">
        <v>0</v>
      </c>
      <c r="K13" s="39">
        <f t="shared" si="0"/>
        <v>68</v>
      </c>
      <c r="L13" s="39" t="str">
        <f t="shared" si="1"/>
        <v>Trung bình khá</v>
      </c>
    </row>
    <row r="14" spans="1:12" ht="15.75">
      <c r="A14" s="39">
        <v>5</v>
      </c>
      <c r="B14" s="13" t="s">
        <v>517</v>
      </c>
      <c r="C14" s="13" t="s">
        <v>518</v>
      </c>
      <c r="D14" s="13" t="s">
        <v>82</v>
      </c>
      <c r="E14" s="7">
        <v>20</v>
      </c>
      <c r="F14" s="7">
        <v>24</v>
      </c>
      <c r="G14" s="7">
        <v>15</v>
      </c>
      <c r="H14" s="7">
        <v>15</v>
      </c>
      <c r="I14" s="7">
        <v>0</v>
      </c>
      <c r="J14" s="7">
        <v>0</v>
      </c>
      <c r="K14" s="39">
        <f t="shared" si="0"/>
        <v>74</v>
      </c>
      <c r="L14" s="39" t="str">
        <f t="shared" si="1"/>
        <v>Khá</v>
      </c>
    </row>
    <row r="15" spans="1:12" ht="15.75">
      <c r="A15" s="39">
        <v>6</v>
      </c>
      <c r="B15" s="13" t="s">
        <v>519</v>
      </c>
      <c r="C15" s="13" t="s">
        <v>520</v>
      </c>
      <c r="D15" s="13" t="s">
        <v>83</v>
      </c>
      <c r="E15" s="7">
        <v>20</v>
      </c>
      <c r="F15" s="7">
        <v>21</v>
      </c>
      <c r="G15" s="7">
        <v>14</v>
      </c>
      <c r="H15" s="7">
        <v>10</v>
      </c>
      <c r="I15" s="7">
        <v>0</v>
      </c>
      <c r="J15" s="7">
        <v>0</v>
      </c>
      <c r="K15" s="39">
        <f t="shared" si="0"/>
        <v>65</v>
      </c>
      <c r="L15" s="39" t="str">
        <f t="shared" si="1"/>
        <v>Trung bình khá</v>
      </c>
    </row>
    <row r="16" spans="1:12" ht="15.75">
      <c r="A16" s="39">
        <v>7</v>
      </c>
      <c r="B16" s="13" t="s">
        <v>521</v>
      </c>
      <c r="C16" s="13" t="s">
        <v>430</v>
      </c>
      <c r="D16" s="13" t="s">
        <v>84</v>
      </c>
      <c r="E16" s="7">
        <v>20</v>
      </c>
      <c r="F16" s="7">
        <v>25</v>
      </c>
      <c r="G16" s="7">
        <v>15</v>
      </c>
      <c r="H16" s="7">
        <v>15</v>
      </c>
      <c r="I16" s="7">
        <v>0</v>
      </c>
      <c r="J16" s="7">
        <v>0</v>
      </c>
      <c r="K16" s="39">
        <f t="shared" si="0"/>
        <v>75</v>
      </c>
      <c r="L16" s="39" t="str">
        <f t="shared" si="1"/>
        <v>Khá</v>
      </c>
    </row>
    <row r="17" spans="1:12" ht="15.75">
      <c r="A17" s="39">
        <v>8</v>
      </c>
      <c r="B17" s="13" t="s">
        <v>522</v>
      </c>
      <c r="C17" s="13" t="s">
        <v>335</v>
      </c>
      <c r="D17" s="13" t="s">
        <v>85</v>
      </c>
      <c r="E17" s="7">
        <v>20</v>
      </c>
      <c r="F17" s="7">
        <v>25</v>
      </c>
      <c r="G17" s="7">
        <v>16</v>
      </c>
      <c r="H17" s="7">
        <v>15</v>
      </c>
      <c r="I17" s="7">
        <v>0</v>
      </c>
      <c r="J17" s="7">
        <v>0</v>
      </c>
      <c r="K17" s="39">
        <f t="shared" si="0"/>
        <v>76</v>
      </c>
      <c r="L17" s="39" t="str">
        <f t="shared" si="1"/>
        <v>Khá</v>
      </c>
    </row>
    <row r="18" spans="1:12" ht="15.75">
      <c r="A18" s="39">
        <v>9</v>
      </c>
      <c r="B18" s="13" t="s">
        <v>523</v>
      </c>
      <c r="C18" s="13" t="s">
        <v>32</v>
      </c>
      <c r="D18" s="13" t="s">
        <v>86</v>
      </c>
      <c r="E18" s="7">
        <v>20</v>
      </c>
      <c r="F18" s="7">
        <v>24</v>
      </c>
      <c r="G18" s="7">
        <v>15</v>
      </c>
      <c r="H18" s="7">
        <v>12</v>
      </c>
      <c r="I18" s="7">
        <v>0</v>
      </c>
      <c r="J18" s="7">
        <v>0</v>
      </c>
      <c r="K18" s="39">
        <f t="shared" si="0"/>
        <v>71</v>
      </c>
      <c r="L18" s="39" t="str">
        <f t="shared" si="1"/>
        <v>Khá</v>
      </c>
    </row>
    <row r="19" spans="1:12" ht="15.75">
      <c r="A19" s="48">
        <v>10</v>
      </c>
      <c r="B19" s="44" t="s">
        <v>524</v>
      </c>
      <c r="C19" s="44" t="s">
        <v>525</v>
      </c>
      <c r="D19" s="44" t="s">
        <v>87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8">
        <f t="shared" si="0"/>
        <v>0</v>
      </c>
      <c r="L19" s="48" t="str">
        <f t="shared" si="1"/>
        <v>Kém</v>
      </c>
    </row>
    <row r="20" spans="1:12" ht="15.75">
      <c r="A20" s="39">
        <v>11</v>
      </c>
      <c r="B20" s="13" t="s">
        <v>526</v>
      </c>
      <c r="C20" s="13" t="s">
        <v>388</v>
      </c>
      <c r="D20" s="13" t="s">
        <v>88</v>
      </c>
      <c r="E20" s="7">
        <v>23</v>
      </c>
      <c r="F20" s="7">
        <v>25</v>
      </c>
      <c r="G20" s="7">
        <v>15</v>
      </c>
      <c r="H20" s="7">
        <v>10</v>
      </c>
      <c r="I20" s="7">
        <v>0</v>
      </c>
      <c r="J20" s="7">
        <v>0</v>
      </c>
      <c r="K20" s="39">
        <f t="shared" si="0"/>
        <v>73</v>
      </c>
      <c r="L20" s="39" t="str">
        <f t="shared" si="1"/>
        <v>Khá</v>
      </c>
    </row>
    <row r="21" spans="1:12" ht="15.75">
      <c r="A21" s="39">
        <v>12</v>
      </c>
      <c r="B21" s="13" t="s">
        <v>527</v>
      </c>
      <c r="C21" s="13" t="s">
        <v>23</v>
      </c>
      <c r="D21" s="13" t="s">
        <v>89</v>
      </c>
      <c r="E21" s="7">
        <v>18</v>
      </c>
      <c r="F21" s="7">
        <v>23</v>
      </c>
      <c r="G21" s="7">
        <v>15</v>
      </c>
      <c r="H21" s="7">
        <v>15</v>
      </c>
      <c r="I21" s="7">
        <v>10</v>
      </c>
      <c r="J21" s="7">
        <v>0</v>
      </c>
      <c r="K21" s="39">
        <f t="shared" si="0"/>
        <v>81</v>
      </c>
      <c r="L21" s="39" t="str">
        <f t="shared" si="1"/>
        <v>Tốt</v>
      </c>
    </row>
    <row r="22" spans="1:12" ht="15.75">
      <c r="A22" s="39">
        <v>13</v>
      </c>
      <c r="B22" s="13" t="s">
        <v>528</v>
      </c>
      <c r="C22" s="13" t="s">
        <v>23</v>
      </c>
      <c r="D22" s="13" t="s">
        <v>90</v>
      </c>
      <c r="E22" s="7">
        <v>20</v>
      </c>
      <c r="F22" s="7">
        <v>24</v>
      </c>
      <c r="G22" s="7">
        <v>13</v>
      </c>
      <c r="H22" s="7">
        <v>10</v>
      </c>
      <c r="I22" s="7">
        <v>0</v>
      </c>
      <c r="J22" s="7">
        <v>0</v>
      </c>
      <c r="K22" s="39">
        <f t="shared" si="0"/>
        <v>67</v>
      </c>
      <c r="L22" s="39" t="str">
        <f t="shared" si="1"/>
        <v>Trung bình khá</v>
      </c>
    </row>
    <row r="23" spans="1:12" ht="15.75">
      <c r="A23" s="39">
        <v>14</v>
      </c>
      <c r="B23" s="13" t="s">
        <v>529</v>
      </c>
      <c r="C23" s="13" t="s">
        <v>27</v>
      </c>
      <c r="D23" s="13" t="s">
        <v>91</v>
      </c>
      <c r="E23" s="7">
        <v>20</v>
      </c>
      <c r="F23" s="7">
        <v>24</v>
      </c>
      <c r="G23" s="7">
        <v>20</v>
      </c>
      <c r="H23" s="7">
        <v>12</v>
      </c>
      <c r="I23" s="7">
        <v>10</v>
      </c>
      <c r="J23" s="7">
        <v>0</v>
      </c>
      <c r="K23" s="39">
        <f t="shared" si="0"/>
        <v>86</v>
      </c>
      <c r="L23" s="39" t="str">
        <f t="shared" si="1"/>
        <v>Tốt</v>
      </c>
    </row>
    <row r="24" spans="1:12" ht="15.75">
      <c r="A24" s="48">
        <v>15</v>
      </c>
      <c r="B24" s="44" t="s">
        <v>530</v>
      </c>
      <c r="C24" s="44" t="s">
        <v>27</v>
      </c>
      <c r="D24" s="44" t="s">
        <v>92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8">
        <f t="shared" si="0"/>
        <v>0</v>
      </c>
      <c r="L24" s="48" t="str">
        <f t="shared" si="1"/>
        <v>Kém</v>
      </c>
    </row>
    <row r="25" spans="1:12" ht="15.75">
      <c r="A25" s="39">
        <v>16</v>
      </c>
      <c r="B25" s="13" t="s">
        <v>531</v>
      </c>
      <c r="C25" s="13" t="s">
        <v>28</v>
      </c>
      <c r="D25" s="13" t="s">
        <v>93</v>
      </c>
      <c r="E25" s="7">
        <v>20</v>
      </c>
      <c r="F25" s="7">
        <v>24</v>
      </c>
      <c r="G25" s="7">
        <v>20</v>
      </c>
      <c r="H25" s="7">
        <v>12</v>
      </c>
      <c r="I25" s="7">
        <v>8</v>
      </c>
      <c r="J25" s="7">
        <v>0</v>
      </c>
      <c r="K25" s="39">
        <f t="shared" si="0"/>
        <v>84</v>
      </c>
      <c r="L25" s="39" t="str">
        <f t="shared" si="1"/>
        <v>Tốt</v>
      </c>
    </row>
    <row r="26" spans="1:12" ht="15.75">
      <c r="A26" s="39">
        <v>17</v>
      </c>
      <c r="B26" s="13" t="s">
        <v>532</v>
      </c>
      <c r="C26" s="13" t="s">
        <v>392</v>
      </c>
      <c r="D26" s="13" t="s">
        <v>94</v>
      </c>
      <c r="E26" s="7">
        <v>20</v>
      </c>
      <c r="F26" s="7">
        <v>25</v>
      </c>
      <c r="G26" s="7">
        <v>15</v>
      </c>
      <c r="H26" s="7">
        <v>10</v>
      </c>
      <c r="I26" s="7">
        <v>0</v>
      </c>
      <c r="J26" s="7">
        <v>0</v>
      </c>
      <c r="K26" s="39">
        <f t="shared" si="0"/>
        <v>70</v>
      </c>
      <c r="L26" s="39" t="str">
        <f t="shared" si="1"/>
        <v>Khá</v>
      </c>
    </row>
    <row r="27" spans="1:12" ht="15.75">
      <c r="A27" s="39">
        <v>18</v>
      </c>
      <c r="B27" s="13" t="s">
        <v>533</v>
      </c>
      <c r="C27" s="13" t="s">
        <v>534</v>
      </c>
      <c r="D27" s="13" t="s">
        <v>95</v>
      </c>
      <c r="E27" s="7">
        <v>20</v>
      </c>
      <c r="F27" s="7">
        <v>25</v>
      </c>
      <c r="G27" s="7">
        <v>15</v>
      </c>
      <c r="H27" s="7">
        <v>10</v>
      </c>
      <c r="I27" s="7">
        <v>0</v>
      </c>
      <c r="J27" s="7">
        <v>0</v>
      </c>
      <c r="K27" s="39">
        <f t="shared" si="0"/>
        <v>70</v>
      </c>
      <c r="L27" s="39" t="str">
        <f t="shared" si="1"/>
        <v>Khá</v>
      </c>
    </row>
    <row r="28" spans="1:12" ht="15.75">
      <c r="A28" s="39">
        <v>19</v>
      </c>
      <c r="B28" s="13" t="s">
        <v>535</v>
      </c>
      <c r="C28" s="13" t="s">
        <v>22</v>
      </c>
      <c r="D28" s="13" t="s">
        <v>96</v>
      </c>
      <c r="E28" s="7">
        <v>20</v>
      </c>
      <c r="F28" s="7">
        <v>24</v>
      </c>
      <c r="G28" s="7">
        <v>15</v>
      </c>
      <c r="H28" s="7">
        <v>11</v>
      </c>
      <c r="I28" s="7">
        <v>0</v>
      </c>
      <c r="J28" s="7">
        <v>0</v>
      </c>
      <c r="K28" s="39">
        <f t="shared" si="0"/>
        <v>70</v>
      </c>
      <c r="L28" s="39" t="str">
        <f t="shared" si="1"/>
        <v>Khá</v>
      </c>
    </row>
    <row r="29" spans="1:12" ht="15.75">
      <c r="A29" s="39">
        <v>20</v>
      </c>
      <c r="B29" s="13" t="s">
        <v>536</v>
      </c>
      <c r="C29" s="13" t="s">
        <v>35</v>
      </c>
      <c r="D29" s="13" t="s">
        <v>97</v>
      </c>
      <c r="E29" s="7">
        <v>20</v>
      </c>
      <c r="F29" s="7">
        <v>23</v>
      </c>
      <c r="G29" s="7">
        <v>15</v>
      </c>
      <c r="H29" s="7">
        <v>12</v>
      </c>
      <c r="I29" s="7">
        <v>8</v>
      </c>
      <c r="J29" s="7">
        <v>0</v>
      </c>
      <c r="K29" s="39">
        <f t="shared" si="0"/>
        <v>78</v>
      </c>
      <c r="L29" s="39" t="str">
        <f t="shared" si="1"/>
        <v>Khá</v>
      </c>
    </row>
    <row r="30" spans="1:12" ht="15.75">
      <c r="A30" s="39">
        <v>21</v>
      </c>
      <c r="B30" s="13" t="s">
        <v>456</v>
      </c>
      <c r="C30" s="13" t="s">
        <v>399</v>
      </c>
      <c r="D30" s="13" t="s">
        <v>98</v>
      </c>
      <c r="E30" s="7">
        <v>20</v>
      </c>
      <c r="F30" s="7">
        <v>24</v>
      </c>
      <c r="G30" s="7">
        <v>20</v>
      </c>
      <c r="H30" s="7">
        <v>15</v>
      </c>
      <c r="I30" s="7">
        <v>0</v>
      </c>
      <c r="J30" s="7">
        <v>0</v>
      </c>
      <c r="K30" s="39">
        <f t="shared" si="0"/>
        <v>79</v>
      </c>
      <c r="L30" s="39" t="str">
        <f t="shared" si="1"/>
        <v>Khá</v>
      </c>
    </row>
    <row r="31" spans="1:12" ht="15.75">
      <c r="A31" s="39">
        <v>22</v>
      </c>
      <c r="B31" s="13" t="s">
        <v>537</v>
      </c>
      <c r="C31" s="13" t="s">
        <v>401</v>
      </c>
      <c r="D31" s="13" t="s">
        <v>99</v>
      </c>
      <c r="E31" s="7">
        <v>23</v>
      </c>
      <c r="F31" s="7">
        <v>25</v>
      </c>
      <c r="G31" s="7">
        <v>15</v>
      </c>
      <c r="H31" s="7">
        <v>10</v>
      </c>
      <c r="I31" s="7">
        <v>0</v>
      </c>
      <c r="J31" s="7">
        <v>0</v>
      </c>
      <c r="K31" s="39">
        <f t="shared" si="0"/>
        <v>73</v>
      </c>
      <c r="L31" s="39" t="str">
        <f t="shared" si="1"/>
        <v>Khá</v>
      </c>
    </row>
    <row r="32" spans="1:12" ht="15.75">
      <c r="A32" s="39">
        <v>23</v>
      </c>
      <c r="B32" s="13" t="s">
        <v>538</v>
      </c>
      <c r="C32" s="13" t="s">
        <v>401</v>
      </c>
      <c r="D32" s="13" t="s">
        <v>100</v>
      </c>
      <c r="E32" s="7">
        <v>19</v>
      </c>
      <c r="F32" s="7">
        <v>24</v>
      </c>
      <c r="G32" s="7">
        <v>19</v>
      </c>
      <c r="H32" s="7">
        <v>15</v>
      </c>
      <c r="I32" s="7">
        <v>7</v>
      </c>
      <c r="J32" s="7">
        <v>0</v>
      </c>
      <c r="K32" s="39">
        <f t="shared" si="0"/>
        <v>84</v>
      </c>
      <c r="L32" s="39" t="str">
        <f t="shared" si="1"/>
        <v>Tốt</v>
      </c>
    </row>
    <row r="33" spans="1:12" ht="15.75">
      <c r="A33" s="39">
        <v>24</v>
      </c>
      <c r="B33" s="13" t="s">
        <v>539</v>
      </c>
      <c r="C33" s="13" t="s">
        <v>540</v>
      </c>
      <c r="D33" s="13" t="s">
        <v>101</v>
      </c>
      <c r="E33" s="7">
        <v>20</v>
      </c>
      <c r="F33" s="7">
        <v>25</v>
      </c>
      <c r="G33" s="7">
        <v>15</v>
      </c>
      <c r="H33" s="7">
        <v>15</v>
      </c>
      <c r="I33" s="7">
        <v>0</v>
      </c>
      <c r="J33" s="7">
        <v>0</v>
      </c>
      <c r="K33" s="39">
        <f t="shared" si="0"/>
        <v>75</v>
      </c>
      <c r="L33" s="39" t="str">
        <f t="shared" si="1"/>
        <v>Khá</v>
      </c>
    </row>
    <row r="34" spans="1:12" ht="15.75">
      <c r="A34" s="39">
        <v>25</v>
      </c>
      <c r="B34" s="13" t="s">
        <v>541</v>
      </c>
      <c r="C34" s="13" t="s">
        <v>33</v>
      </c>
      <c r="D34" s="13" t="s">
        <v>102</v>
      </c>
      <c r="E34" s="7">
        <v>20</v>
      </c>
      <c r="F34" s="7">
        <v>25</v>
      </c>
      <c r="G34" s="7">
        <v>15</v>
      </c>
      <c r="H34" s="7">
        <v>15</v>
      </c>
      <c r="I34" s="7">
        <v>0</v>
      </c>
      <c r="J34" s="7">
        <v>0</v>
      </c>
      <c r="K34" s="39">
        <f t="shared" si="0"/>
        <v>75</v>
      </c>
      <c r="L34" s="39" t="str">
        <f t="shared" si="1"/>
        <v>Khá</v>
      </c>
    </row>
    <row r="35" spans="1:12" ht="15.75">
      <c r="A35" s="39">
        <v>26</v>
      </c>
      <c r="B35" s="13" t="s">
        <v>76</v>
      </c>
      <c r="C35" s="13" t="s">
        <v>24</v>
      </c>
      <c r="D35" s="13" t="s">
        <v>103</v>
      </c>
      <c r="E35" s="7">
        <v>20</v>
      </c>
      <c r="F35" s="7">
        <v>25</v>
      </c>
      <c r="G35" s="7">
        <v>15</v>
      </c>
      <c r="H35" s="7">
        <v>10</v>
      </c>
      <c r="I35" s="7">
        <v>0</v>
      </c>
      <c r="J35" s="7">
        <v>0</v>
      </c>
      <c r="K35" s="39">
        <f t="shared" si="0"/>
        <v>70</v>
      </c>
      <c r="L35" s="39" t="str">
        <f t="shared" si="1"/>
        <v>Khá</v>
      </c>
    </row>
    <row r="36" spans="1:12" ht="15.75">
      <c r="A36" s="39">
        <v>27</v>
      </c>
      <c r="B36" s="13" t="s">
        <v>542</v>
      </c>
      <c r="C36" s="13" t="s">
        <v>351</v>
      </c>
      <c r="D36" s="13" t="s">
        <v>104</v>
      </c>
      <c r="E36" s="7">
        <v>20</v>
      </c>
      <c r="F36" s="7">
        <v>24</v>
      </c>
      <c r="G36" s="7">
        <v>15</v>
      </c>
      <c r="H36" s="7">
        <v>15</v>
      </c>
      <c r="I36" s="7">
        <v>10</v>
      </c>
      <c r="J36" s="7">
        <v>0</v>
      </c>
      <c r="K36" s="39">
        <f t="shared" si="0"/>
        <v>84</v>
      </c>
      <c r="L36" s="39" t="str">
        <f t="shared" si="1"/>
        <v>Tốt</v>
      </c>
    </row>
    <row r="37" spans="1:12" ht="15.75">
      <c r="A37" s="39">
        <v>28</v>
      </c>
      <c r="B37" s="13" t="s">
        <v>543</v>
      </c>
      <c r="C37" s="13" t="s">
        <v>544</v>
      </c>
      <c r="D37" s="13" t="s">
        <v>105</v>
      </c>
      <c r="E37" s="7">
        <v>20</v>
      </c>
      <c r="F37" s="7">
        <v>24</v>
      </c>
      <c r="G37" s="7">
        <v>15</v>
      </c>
      <c r="H37" s="7">
        <v>15</v>
      </c>
      <c r="I37" s="7">
        <v>0</v>
      </c>
      <c r="J37" s="7">
        <v>0</v>
      </c>
      <c r="K37" s="39">
        <f t="shared" si="0"/>
        <v>74</v>
      </c>
      <c r="L37" s="39" t="str">
        <f t="shared" si="1"/>
        <v>Khá</v>
      </c>
    </row>
    <row r="38" spans="1:12" ht="15.75">
      <c r="A38" s="39">
        <v>29</v>
      </c>
      <c r="B38" s="13" t="s">
        <v>545</v>
      </c>
      <c r="C38" s="13" t="s">
        <v>29</v>
      </c>
      <c r="D38" s="13" t="s">
        <v>106</v>
      </c>
      <c r="E38" s="7">
        <v>20</v>
      </c>
      <c r="F38" s="7">
        <v>25</v>
      </c>
      <c r="G38" s="7">
        <v>15</v>
      </c>
      <c r="H38" s="7">
        <v>10</v>
      </c>
      <c r="I38" s="7">
        <v>0</v>
      </c>
      <c r="J38" s="7">
        <v>0</v>
      </c>
      <c r="K38" s="39">
        <f t="shared" si="0"/>
        <v>70</v>
      </c>
      <c r="L38" s="39" t="str">
        <f t="shared" si="1"/>
        <v>Khá</v>
      </c>
    </row>
    <row r="39" spans="1:12" ht="15.75">
      <c r="A39" s="39">
        <v>30</v>
      </c>
      <c r="B39" s="13" t="s">
        <v>546</v>
      </c>
      <c r="C39" s="13" t="s">
        <v>362</v>
      </c>
      <c r="D39" s="13" t="s">
        <v>107</v>
      </c>
      <c r="E39" s="7">
        <v>20</v>
      </c>
      <c r="F39" s="7">
        <v>25</v>
      </c>
      <c r="G39" s="7">
        <v>20</v>
      </c>
      <c r="H39" s="7">
        <v>15</v>
      </c>
      <c r="I39" s="7">
        <v>0</v>
      </c>
      <c r="J39" s="7">
        <v>0</v>
      </c>
      <c r="K39" s="39">
        <f t="shared" si="0"/>
        <v>80</v>
      </c>
      <c r="L39" s="39" t="str">
        <f t="shared" si="1"/>
        <v>Tốt</v>
      </c>
    </row>
    <row r="40" spans="1:12" ht="15.75">
      <c r="A40" s="39">
        <v>31</v>
      </c>
      <c r="B40" s="13" t="s">
        <v>547</v>
      </c>
      <c r="C40" s="13" t="s">
        <v>548</v>
      </c>
      <c r="D40" s="13" t="s">
        <v>108</v>
      </c>
      <c r="E40" s="7">
        <v>20</v>
      </c>
      <c r="F40" s="7">
        <v>24</v>
      </c>
      <c r="G40" s="7">
        <v>15</v>
      </c>
      <c r="H40" s="7">
        <v>10</v>
      </c>
      <c r="I40" s="7">
        <v>0</v>
      </c>
      <c r="J40" s="7">
        <v>0</v>
      </c>
      <c r="K40" s="55">
        <f t="shared" si="0"/>
        <v>69</v>
      </c>
      <c r="L40" s="55" t="str">
        <f t="shared" si="1"/>
        <v>Trung bình khá</v>
      </c>
    </row>
    <row r="41" spans="1:12" ht="15.75">
      <c r="A41" s="39">
        <v>32</v>
      </c>
      <c r="B41" s="13" t="s">
        <v>549</v>
      </c>
      <c r="C41" s="13" t="s">
        <v>19</v>
      </c>
      <c r="D41" s="13" t="s">
        <v>109</v>
      </c>
      <c r="E41" s="7">
        <v>23</v>
      </c>
      <c r="F41" s="7">
        <v>24</v>
      </c>
      <c r="G41" s="7">
        <v>15</v>
      </c>
      <c r="H41" s="7">
        <v>15</v>
      </c>
      <c r="I41" s="7">
        <v>0</v>
      </c>
      <c r="J41" s="7">
        <v>0</v>
      </c>
      <c r="K41" s="39">
        <f t="shared" si="0"/>
        <v>77</v>
      </c>
      <c r="L41" s="39" t="str">
        <f t="shared" si="1"/>
        <v>Khá</v>
      </c>
    </row>
    <row r="42" spans="1:12" ht="15.75">
      <c r="A42" s="39">
        <v>33</v>
      </c>
      <c r="B42" s="13" t="s">
        <v>550</v>
      </c>
      <c r="C42" s="13" t="s">
        <v>77</v>
      </c>
      <c r="D42" s="13" t="s">
        <v>110</v>
      </c>
      <c r="E42" s="7">
        <v>20</v>
      </c>
      <c r="F42" s="7">
        <v>23</v>
      </c>
      <c r="G42" s="7">
        <v>15</v>
      </c>
      <c r="H42" s="7">
        <v>10</v>
      </c>
      <c r="I42" s="7">
        <v>0</v>
      </c>
      <c r="J42" s="7">
        <v>0</v>
      </c>
      <c r="K42" s="39">
        <f t="shared" si="0"/>
        <v>68</v>
      </c>
      <c r="L42" s="39" t="str">
        <f t="shared" si="1"/>
        <v>Trung bình khá</v>
      </c>
    </row>
    <row r="43" spans="1:12" ht="15.75">
      <c r="A43" s="39">
        <v>34</v>
      </c>
      <c r="B43" s="13" t="s">
        <v>551</v>
      </c>
      <c r="C43" s="13" t="s">
        <v>367</v>
      </c>
      <c r="D43" s="13" t="s">
        <v>111</v>
      </c>
      <c r="E43" s="7">
        <v>20</v>
      </c>
      <c r="F43" s="7">
        <v>24</v>
      </c>
      <c r="G43" s="7">
        <v>15</v>
      </c>
      <c r="H43" s="7">
        <v>10</v>
      </c>
      <c r="I43" s="7">
        <v>0</v>
      </c>
      <c r="J43" s="7">
        <v>0</v>
      </c>
      <c r="K43" s="39">
        <f t="shared" si="0"/>
        <v>69</v>
      </c>
      <c r="L43" s="39" t="str">
        <f t="shared" si="1"/>
        <v>Trung bình khá</v>
      </c>
    </row>
    <row r="45" spans="1:12" ht="15.75">
      <c r="A45" s="41"/>
      <c r="D45" s="9"/>
      <c r="E45" s="9"/>
      <c r="F45" s="9"/>
      <c r="G45" s="9"/>
      <c r="H45" s="9"/>
      <c r="I45" s="73" t="s">
        <v>41</v>
      </c>
      <c r="J45" s="73"/>
      <c r="K45" s="73"/>
      <c r="L45" s="73"/>
    </row>
    <row r="46" spans="1:12" ht="15">
      <c r="A46" s="56"/>
      <c r="B46" s="72" t="s">
        <v>373</v>
      </c>
      <c r="C46" s="72"/>
      <c r="D46" s="14"/>
      <c r="E46" s="72"/>
      <c r="F46" s="72"/>
      <c r="G46" s="14"/>
      <c r="H46" s="72"/>
      <c r="I46" s="72"/>
      <c r="J46" s="72" t="s">
        <v>659</v>
      </c>
      <c r="K46" s="72"/>
      <c r="L46" s="72"/>
    </row>
    <row r="50" spans="2:3" s="56" customFormat="1" ht="14.25">
      <c r="B50" s="72" t="s">
        <v>476</v>
      </c>
      <c r="C50" s="72"/>
    </row>
  </sheetData>
  <sheetProtection/>
  <mergeCells count="19">
    <mergeCell ref="I45:L45"/>
    <mergeCell ref="B9:C9"/>
    <mergeCell ref="D7:D8"/>
    <mergeCell ref="E7:J7"/>
    <mergeCell ref="A7:A8"/>
    <mergeCell ref="B46:C46"/>
    <mergeCell ref="E46:F46"/>
    <mergeCell ref="H46:I46"/>
    <mergeCell ref="J46:L46"/>
    <mergeCell ref="B50:C50"/>
    <mergeCell ref="A1:D1"/>
    <mergeCell ref="G1:L1"/>
    <mergeCell ref="A2:D2"/>
    <mergeCell ref="G2:L2"/>
    <mergeCell ref="A4:L4"/>
    <mergeCell ref="A5:L5"/>
    <mergeCell ref="L7:L8"/>
    <mergeCell ref="K7:K8"/>
    <mergeCell ref="B7:C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M42"/>
  <sheetViews>
    <sheetView zoomScalePageLayoutView="0" workbookViewId="0" topLeftCell="A27">
      <selection activeCell="A42" sqref="A42:IV42"/>
    </sheetView>
  </sheetViews>
  <sheetFormatPr defaultColWidth="9.140625" defaultRowHeight="15"/>
  <cols>
    <col min="1" max="1" width="4.421875" style="38" bestFit="1" customWidth="1"/>
    <col min="2" max="2" width="20.8515625" style="38" bestFit="1" customWidth="1"/>
    <col min="3" max="3" width="11.421875" style="38" customWidth="1"/>
    <col min="4" max="4" width="14.28125" style="38" bestFit="1" customWidth="1"/>
    <col min="5" max="8" width="9.140625" style="38" customWidth="1"/>
    <col min="9" max="9" width="11.00390625" style="38" customWidth="1"/>
    <col min="10" max="10" width="10.8515625" style="38" customWidth="1"/>
    <col min="11" max="11" width="13.7109375" style="38" customWidth="1"/>
    <col min="12" max="12" width="14.8515625" style="38" customWidth="1"/>
    <col min="13" max="16384" width="9.140625" style="38" customWidth="1"/>
  </cols>
  <sheetData>
    <row r="1" spans="1:12" ht="15.75">
      <c r="A1" s="80" t="s">
        <v>0</v>
      </c>
      <c r="B1" s="80"/>
      <c r="C1" s="80"/>
      <c r="D1" s="80"/>
      <c r="E1" s="1"/>
      <c r="F1" s="1"/>
      <c r="G1" s="71" t="s">
        <v>1</v>
      </c>
      <c r="H1" s="71"/>
      <c r="I1" s="71"/>
      <c r="J1" s="71"/>
      <c r="K1" s="71"/>
      <c r="L1" s="71"/>
    </row>
    <row r="2" spans="1:12" ht="15.75">
      <c r="A2" s="70" t="s">
        <v>176</v>
      </c>
      <c r="B2" s="70"/>
      <c r="C2" s="70"/>
      <c r="D2" s="70"/>
      <c r="E2" s="1"/>
      <c r="F2" s="1"/>
      <c r="G2" s="71" t="s">
        <v>2</v>
      </c>
      <c r="H2" s="71"/>
      <c r="I2" s="71"/>
      <c r="J2" s="71"/>
      <c r="K2" s="71"/>
      <c r="L2" s="71"/>
    </row>
    <row r="3" spans="1:12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6.5">
      <c r="A4" s="81" t="s">
        <v>114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</row>
    <row r="5" spans="1:12" ht="15.75">
      <c r="A5" s="70" t="s">
        <v>40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7" spans="1:12" ht="14.25" customHeight="1">
      <c r="A7" s="82" t="s">
        <v>3</v>
      </c>
      <c r="B7" s="84" t="s">
        <v>4</v>
      </c>
      <c r="C7" s="85"/>
      <c r="D7" s="82" t="s">
        <v>5</v>
      </c>
      <c r="E7" s="82" t="s">
        <v>6</v>
      </c>
      <c r="F7" s="82"/>
      <c r="G7" s="82"/>
      <c r="H7" s="82"/>
      <c r="I7" s="82"/>
      <c r="J7" s="82"/>
      <c r="K7" s="83" t="s">
        <v>7</v>
      </c>
      <c r="L7" s="82" t="s">
        <v>8</v>
      </c>
    </row>
    <row r="8" spans="1:12" ht="15">
      <c r="A8" s="82"/>
      <c r="B8" s="86"/>
      <c r="C8" s="87"/>
      <c r="D8" s="82"/>
      <c r="E8" s="2" t="s">
        <v>9</v>
      </c>
      <c r="F8" s="2" t="s">
        <v>10</v>
      </c>
      <c r="G8" s="2" t="s">
        <v>11</v>
      </c>
      <c r="H8" s="2" t="s">
        <v>12</v>
      </c>
      <c r="I8" s="2" t="s">
        <v>13</v>
      </c>
      <c r="J8" s="2" t="s">
        <v>14</v>
      </c>
      <c r="K8" s="83"/>
      <c r="L8" s="82"/>
    </row>
    <row r="9" spans="1:12" ht="15">
      <c r="A9" s="10">
        <v>1</v>
      </c>
      <c r="B9" s="74">
        <v>2</v>
      </c>
      <c r="C9" s="75"/>
      <c r="D9" s="10">
        <v>3</v>
      </c>
      <c r="E9" s="10">
        <v>4</v>
      </c>
      <c r="F9" s="10">
        <v>5</v>
      </c>
      <c r="G9" s="10">
        <v>6</v>
      </c>
      <c r="H9" s="10">
        <v>7</v>
      </c>
      <c r="I9" s="10">
        <v>8</v>
      </c>
      <c r="J9" s="10">
        <v>9</v>
      </c>
      <c r="K9" s="10">
        <v>10</v>
      </c>
      <c r="L9" s="10">
        <v>11</v>
      </c>
    </row>
    <row r="10" spans="1:12" ht="15.75">
      <c r="A10" s="39">
        <v>1</v>
      </c>
      <c r="B10" s="13" t="s">
        <v>552</v>
      </c>
      <c r="C10" s="13" t="s">
        <v>489</v>
      </c>
      <c r="D10" s="13" t="s">
        <v>115</v>
      </c>
      <c r="E10" s="16">
        <v>23</v>
      </c>
      <c r="F10" s="16">
        <v>23</v>
      </c>
      <c r="G10" s="16">
        <v>13</v>
      </c>
      <c r="H10" s="16">
        <v>15</v>
      </c>
      <c r="I10" s="16">
        <v>0</v>
      </c>
      <c r="J10" s="16">
        <v>0</v>
      </c>
      <c r="K10" s="39">
        <f aca="true" t="shared" si="0" ref="K10:K35">SUM(E10:J10)</f>
        <v>74</v>
      </c>
      <c r="L10" s="39" t="str">
        <f aca="true" t="shared" si="1" ref="L10:L35">IF(K10&gt;89,"Xuất sắc",IF(K10&gt;79,"Tốt",IF(K10&gt;69,"Khá",IF(K10&gt;59,"Trung bình khá",IF(K10&gt;49,"Trung bình",IF(K10&gt;29,"Yếu","Kém"))))))</f>
        <v>Khá</v>
      </c>
    </row>
    <row r="11" spans="1:12" ht="15.75">
      <c r="A11" s="39">
        <v>2</v>
      </c>
      <c r="B11" s="13" t="s">
        <v>112</v>
      </c>
      <c r="C11" s="13" t="s">
        <v>553</v>
      </c>
      <c r="D11" s="13" t="s">
        <v>116</v>
      </c>
      <c r="E11" s="16">
        <v>20</v>
      </c>
      <c r="F11" s="16">
        <v>23</v>
      </c>
      <c r="G11" s="16">
        <v>15</v>
      </c>
      <c r="H11" s="16">
        <v>15</v>
      </c>
      <c r="I11" s="16">
        <v>0</v>
      </c>
      <c r="J11" s="16">
        <v>0</v>
      </c>
      <c r="K11" s="39">
        <f t="shared" si="0"/>
        <v>73</v>
      </c>
      <c r="L11" s="39" t="str">
        <f t="shared" si="1"/>
        <v>Khá</v>
      </c>
    </row>
    <row r="12" spans="1:12" ht="15.75">
      <c r="A12" s="39">
        <v>3</v>
      </c>
      <c r="B12" s="13" t="s">
        <v>554</v>
      </c>
      <c r="C12" s="13" t="s">
        <v>491</v>
      </c>
      <c r="D12" s="13" t="s">
        <v>117</v>
      </c>
      <c r="E12" s="16">
        <v>18</v>
      </c>
      <c r="F12" s="16">
        <v>25</v>
      </c>
      <c r="G12" s="16">
        <v>13</v>
      </c>
      <c r="H12" s="16">
        <v>15</v>
      </c>
      <c r="I12" s="16">
        <v>0</v>
      </c>
      <c r="J12" s="16">
        <v>0</v>
      </c>
      <c r="K12" s="39">
        <f t="shared" si="0"/>
        <v>71</v>
      </c>
      <c r="L12" s="39" t="str">
        <f t="shared" si="1"/>
        <v>Khá</v>
      </c>
    </row>
    <row r="13" spans="1:12" ht="15.75">
      <c r="A13" s="39">
        <v>4</v>
      </c>
      <c r="B13" s="13" t="s">
        <v>555</v>
      </c>
      <c r="C13" s="13" t="s">
        <v>323</v>
      </c>
      <c r="D13" s="13" t="s">
        <v>118</v>
      </c>
      <c r="E13" s="16">
        <v>20</v>
      </c>
      <c r="F13" s="16">
        <v>23</v>
      </c>
      <c r="G13" s="16">
        <v>17</v>
      </c>
      <c r="H13" s="16">
        <v>15</v>
      </c>
      <c r="I13" s="16">
        <v>5</v>
      </c>
      <c r="J13" s="16">
        <v>0</v>
      </c>
      <c r="K13" s="39">
        <f t="shared" si="0"/>
        <v>80</v>
      </c>
      <c r="L13" s="39" t="str">
        <f t="shared" si="1"/>
        <v>Tốt</v>
      </c>
    </row>
    <row r="14" spans="1:12" ht="15.75">
      <c r="A14" s="39">
        <v>5</v>
      </c>
      <c r="B14" s="13" t="s">
        <v>556</v>
      </c>
      <c r="C14" s="13" t="s">
        <v>325</v>
      </c>
      <c r="D14" s="13" t="s">
        <v>119</v>
      </c>
      <c r="E14" s="16">
        <v>20</v>
      </c>
      <c r="F14" s="16">
        <v>18</v>
      </c>
      <c r="G14" s="16">
        <v>12</v>
      </c>
      <c r="H14" s="16">
        <v>15</v>
      </c>
      <c r="I14" s="16">
        <v>0</v>
      </c>
      <c r="J14" s="16">
        <v>0</v>
      </c>
      <c r="K14" s="39">
        <f t="shared" si="0"/>
        <v>65</v>
      </c>
      <c r="L14" s="39" t="str">
        <f t="shared" si="1"/>
        <v>Trung bình khá</v>
      </c>
    </row>
    <row r="15" spans="1:12" ht="15.75">
      <c r="A15" s="39">
        <v>6</v>
      </c>
      <c r="B15" s="13" t="s">
        <v>557</v>
      </c>
      <c r="C15" s="13" t="s">
        <v>382</v>
      </c>
      <c r="D15" s="13" t="s">
        <v>120</v>
      </c>
      <c r="E15" s="16">
        <v>20</v>
      </c>
      <c r="F15" s="16">
        <v>24</v>
      </c>
      <c r="G15" s="16">
        <v>15</v>
      </c>
      <c r="H15" s="16">
        <v>15</v>
      </c>
      <c r="I15" s="16">
        <v>0</v>
      </c>
      <c r="J15" s="16">
        <v>0</v>
      </c>
      <c r="K15" s="39">
        <f t="shared" si="0"/>
        <v>74</v>
      </c>
      <c r="L15" s="39" t="str">
        <f t="shared" si="1"/>
        <v>Khá</v>
      </c>
    </row>
    <row r="16" spans="1:12" ht="15.75">
      <c r="A16" s="39">
        <v>7</v>
      </c>
      <c r="B16" s="13" t="s">
        <v>558</v>
      </c>
      <c r="C16" s="13" t="s">
        <v>331</v>
      </c>
      <c r="D16" s="13" t="s">
        <v>121</v>
      </c>
      <c r="E16" s="16">
        <v>20</v>
      </c>
      <c r="F16" s="16">
        <v>20</v>
      </c>
      <c r="G16" s="16">
        <v>17</v>
      </c>
      <c r="H16" s="16">
        <v>15</v>
      </c>
      <c r="I16" s="16">
        <v>10</v>
      </c>
      <c r="J16" s="16">
        <v>0</v>
      </c>
      <c r="K16" s="39">
        <f t="shared" si="0"/>
        <v>82</v>
      </c>
      <c r="L16" s="39" t="str">
        <f t="shared" si="1"/>
        <v>Tốt</v>
      </c>
    </row>
    <row r="17" spans="1:12" ht="15.75">
      <c r="A17" s="39">
        <v>8</v>
      </c>
      <c r="B17" s="13" t="s">
        <v>559</v>
      </c>
      <c r="C17" s="13" t="s">
        <v>331</v>
      </c>
      <c r="D17" s="13" t="s">
        <v>122</v>
      </c>
      <c r="E17" s="16">
        <v>20</v>
      </c>
      <c r="F17" s="16">
        <v>23</v>
      </c>
      <c r="G17" s="16">
        <v>15</v>
      </c>
      <c r="H17" s="16">
        <v>15</v>
      </c>
      <c r="I17" s="16">
        <v>0</v>
      </c>
      <c r="J17" s="16">
        <v>0</v>
      </c>
      <c r="K17" s="39">
        <f t="shared" si="0"/>
        <v>73</v>
      </c>
      <c r="L17" s="39" t="str">
        <f t="shared" si="1"/>
        <v>Khá</v>
      </c>
    </row>
    <row r="18" spans="1:12" ht="15.75">
      <c r="A18" s="39">
        <v>9</v>
      </c>
      <c r="B18" s="13" t="s">
        <v>560</v>
      </c>
      <c r="C18" s="13" t="s">
        <v>561</v>
      </c>
      <c r="D18" s="13" t="s">
        <v>123</v>
      </c>
      <c r="E18" s="16">
        <v>20</v>
      </c>
      <c r="F18" s="16">
        <v>23</v>
      </c>
      <c r="G18" s="16">
        <v>15</v>
      </c>
      <c r="H18" s="16">
        <v>15</v>
      </c>
      <c r="I18" s="16">
        <v>0</v>
      </c>
      <c r="J18" s="16">
        <v>0</v>
      </c>
      <c r="K18" s="39">
        <f t="shared" si="0"/>
        <v>73</v>
      </c>
      <c r="L18" s="39" t="str">
        <f t="shared" si="1"/>
        <v>Khá</v>
      </c>
    </row>
    <row r="19" spans="1:12" ht="15.75">
      <c r="A19" s="39">
        <v>10</v>
      </c>
      <c r="B19" s="13" t="s">
        <v>562</v>
      </c>
      <c r="C19" s="13" t="s">
        <v>563</v>
      </c>
      <c r="D19" s="13" t="s">
        <v>124</v>
      </c>
      <c r="E19" s="16">
        <v>20</v>
      </c>
      <c r="F19" s="16">
        <v>23</v>
      </c>
      <c r="G19" s="16">
        <v>17</v>
      </c>
      <c r="H19" s="16">
        <v>15</v>
      </c>
      <c r="I19" s="16">
        <v>5</v>
      </c>
      <c r="J19" s="16">
        <v>0</v>
      </c>
      <c r="K19" s="39">
        <f t="shared" si="0"/>
        <v>80</v>
      </c>
      <c r="L19" s="39" t="str">
        <f t="shared" si="1"/>
        <v>Tốt</v>
      </c>
    </row>
    <row r="20" spans="1:12" ht="15.75">
      <c r="A20" s="39">
        <v>11</v>
      </c>
      <c r="B20" s="13" t="s">
        <v>334</v>
      </c>
      <c r="C20" s="13" t="s">
        <v>21</v>
      </c>
      <c r="D20" s="13" t="s">
        <v>125</v>
      </c>
      <c r="E20" s="16">
        <v>23</v>
      </c>
      <c r="F20" s="16">
        <v>23</v>
      </c>
      <c r="G20" s="16">
        <v>17</v>
      </c>
      <c r="H20" s="16">
        <v>15</v>
      </c>
      <c r="I20" s="16">
        <v>5</v>
      </c>
      <c r="J20" s="16">
        <v>0</v>
      </c>
      <c r="K20" s="39">
        <f t="shared" si="0"/>
        <v>83</v>
      </c>
      <c r="L20" s="39" t="str">
        <f t="shared" si="1"/>
        <v>Tốt</v>
      </c>
    </row>
    <row r="21" spans="1:12" ht="15.75">
      <c r="A21" s="39">
        <v>12</v>
      </c>
      <c r="B21" s="13" t="s">
        <v>564</v>
      </c>
      <c r="C21" s="13" t="s">
        <v>17</v>
      </c>
      <c r="D21" s="13" t="s">
        <v>126</v>
      </c>
      <c r="E21" s="16">
        <v>23</v>
      </c>
      <c r="F21" s="16">
        <v>23</v>
      </c>
      <c r="G21" s="16">
        <v>14</v>
      </c>
      <c r="H21" s="16">
        <v>15</v>
      </c>
      <c r="I21" s="16">
        <v>0</v>
      </c>
      <c r="J21" s="16">
        <v>0</v>
      </c>
      <c r="K21" s="39">
        <f t="shared" si="0"/>
        <v>75</v>
      </c>
      <c r="L21" s="39" t="str">
        <f t="shared" si="1"/>
        <v>Khá</v>
      </c>
    </row>
    <row r="22" spans="1:12" ht="15.75">
      <c r="A22" s="39">
        <v>13</v>
      </c>
      <c r="B22" s="13" t="s">
        <v>418</v>
      </c>
      <c r="C22" s="13" t="s">
        <v>17</v>
      </c>
      <c r="D22" s="13" t="s">
        <v>127</v>
      </c>
      <c r="E22" s="16">
        <v>20</v>
      </c>
      <c r="F22" s="16">
        <v>23</v>
      </c>
      <c r="G22" s="16">
        <v>16</v>
      </c>
      <c r="H22" s="16">
        <v>15</v>
      </c>
      <c r="I22" s="16">
        <v>5</v>
      </c>
      <c r="J22" s="16">
        <v>0</v>
      </c>
      <c r="K22" s="39">
        <f t="shared" si="0"/>
        <v>79</v>
      </c>
      <c r="L22" s="39" t="str">
        <f t="shared" si="1"/>
        <v>Khá</v>
      </c>
    </row>
    <row r="23" spans="1:12" ht="15.75">
      <c r="A23" s="39">
        <v>14</v>
      </c>
      <c r="B23" s="13" t="s">
        <v>565</v>
      </c>
      <c r="C23" s="13" t="s">
        <v>23</v>
      </c>
      <c r="D23" s="13" t="s">
        <v>128</v>
      </c>
      <c r="E23" s="16">
        <v>20</v>
      </c>
      <c r="F23" s="16">
        <v>23</v>
      </c>
      <c r="G23" s="16">
        <v>16</v>
      </c>
      <c r="H23" s="16">
        <v>15</v>
      </c>
      <c r="I23" s="16">
        <v>0</v>
      </c>
      <c r="J23" s="16">
        <v>0</v>
      </c>
      <c r="K23" s="39">
        <f t="shared" si="0"/>
        <v>74</v>
      </c>
      <c r="L23" s="39" t="str">
        <f t="shared" si="1"/>
        <v>Khá</v>
      </c>
    </row>
    <row r="24" spans="1:12" ht="15.75">
      <c r="A24" s="39">
        <v>15</v>
      </c>
      <c r="B24" s="13" t="s">
        <v>566</v>
      </c>
      <c r="C24" s="13" t="s">
        <v>38</v>
      </c>
      <c r="D24" s="13" t="s">
        <v>129</v>
      </c>
      <c r="E24" s="16">
        <v>23</v>
      </c>
      <c r="F24" s="16">
        <v>23</v>
      </c>
      <c r="G24" s="16">
        <v>16</v>
      </c>
      <c r="H24" s="16">
        <v>15</v>
      </c>
      <c r="I24" s="16">
        <v>0</v>
      </c>
      <c r="J24" s="16">
        <v>0</v>
      </c>
      <c r="K24" s="39">
        <f t="shared" si="0"/>
        <v>77</v>
      </c>
      <c r="L24" s="39" t="str">
        <f t="shared" si="1"/>
        <v>Khá</v>
      </c>
    </row>
    <row r="25" spans="1:12" ht="15.75">
      <c r="A25" s="39">
        <v>16</v>
      </c>
      <c r="B25" s="13" t="s">
        <v>567</v>
      </c>
      <c r="C25" s="13" t="s">
        <v>22</v>
      </c>
      <c r="D25" s="13" t="s">
        <v>130</v>
      </c>
      <c r="E25" s="16">
        <v>20</v>
      </c>
      <c r="F25" s="16">
        <v>25</v>
      </c>
      <c r="G25" s="16">
        <v>16</v>
      </c>
      <c r="H25" s="16">
        <v>15</v>
      </c>
      <c r="I25" s="16">
        <v>0</v>
      </c>
      <c r="J25" s="16">
        <v>0</v>
      </c>
      <c r="K25" s="39">
        <f t="shared" si="0"/>
        <v>76</v>
      </c>
      <c r="L25" s="39" t="str">
        <f t="shared" si="1"/>
        <v>Khá</v>
      </c>
    </row>
    <row r="26" spans="1:12" ht="15.75">
      <c r="A26" s="48">
        <v>17</v>
      </c>
      <c r="B26" s="44" t="s">
        <v>568</v>
      </c>
      <c r="C26" s="44" t="s">
        <v>401</v>
      </c>
      <c r="D26" s="44" t="s">
        <v>131</v>
      </c>
      <c r="E26" s="46"/>
      <c r="F26" s="46"/>
      <c r="G26" s="46"/>
      <c r="H26" s="46"/>
      <c r="I26" s="46"/>
      <c r="J26" s="46"/>
      <c r="K26" s="48">
        <f t="shared" si="0"/>
        <v>0</v>
      </c>
      <c r="L26" s="48" t="str">
        <f t="shared" si="1"/>
        <v>Kém</v>
      </c>
    </row>
    <row r="27" spans="1:12" ht="15.75">
      <c r="A27" s="39">
        <v>18</v>
      </c>
      <c r="B27" s="13" t="s">
        <v>569</v>
      </c>
      <c r="C27" s="13" t="s">
        <v>570</v>
      </c>
      <c r="D27" s="13" t="s">
        <v>132</v>
      </c>
      <c r="E27" s="16">
        <v>20</v>
      </c>
      <c r="F27" s="16">
        <v>25</v>
      </c>
      <c r="G27" s="16">
        <v>20</v>
      </c>
      <c r="H27" s="16">
        <v>15</v>
      </c>
      <c r="I27" s="16">
        <v>10</v>
      </c>
      <c r="J27" s="16">
        <v>0</v>
      </c>
      <c r="K27" s="39">
        <f t="shared" si="0"/>
        <v>90</v>
      </c>
      <c r="L27" s="39" t="str">
        <f t="shared" si="1"/>
        <v>Xuất sắc</v>
      </c>
    </row>
    <row r="28" spans="1:12" ht="15.75">
      <c r="A28" s="39">
        <v>19</v>
      </c>
      <c r="B28" s="13" t="s">
        <v>571</v>
      </c>
      <c r="C28" s="13" t="s">
        <v>113</v>
      </c>
      <c r="D28" s="13" t="s">
        <v>133</v>
      </c>
      <c r="E28" s="16">
        <v>23</v>
      </c>
      <c r="F28" s="16">
        <v>23</v>
      </c>
      <c r="G28" s="16">
        <v>16</v>
      </c>
      <c r="H28" s="16">
        <v>15</v>
      </c>
      <c r="I28" s="16">
        <v>0</v>
      </c>
      <c r="J28" s="16">
        <v>0</v>
      </c>
      <c r="K28" s="39">
        <f t="shared" si="0"/>
        <v>77</v>
      </c>
      <c r="L28" s="39" t="str">
        <f t="shared" si="1"/>
        <v>Khá</v>
      </c>
    </row>
    <row r="29" spans="1:13" ht="15.75">
      <c r="A29" s="39">
        <v>20</v>
      </c>
      <c r="B29" s="13" t="s">
        <v>572</v>
      </c>
      <c r="C29" s="13" t="s">
        <v>573</v>
      </c>
      <c r="D29" s="13" t="s">
        <v>134</v>
      </c>
      <c r="E29" s="16">
        <v>20</v>
      </c>
      <c r="F29" s="16">
        <v>23</v>
      </c>
      <c r="G29" s="16">
        <v>16</v>
      </c>
      <c r="H29" s="16">
        <v>15</v>
      </c>
      <c r="I29" s="16">
        <v>0</v>
      </c>
      <c r="J29" s="16">
        <v>0</v>
      </c>
      <c r="K29" s="39">
        <f>SUM(E29:J29)-5</f>
        <v>69</v>
      </c>
      <c r="L29" s="39" t="str">
        <f t="shared" si="1"/>
        <v>Trung bình khá</v>
      </c>
      <c r="M29" s="38" t="s">
        <v>481</v>
      </c>
    </row>
    <row r="30" spans="1:13" ht="15.75">
      <c r="A30" s="39">
        <v>21</v>
      </c>
      <c r="B30" s="13" t="s">
        <v>574</v>
      </c>
      <c r="C30" s="13" t="s">
        <v>18</v>
      </c>
      <c r="D30" s="13" t="s">
        <v>135</v>
      </c>
      <c r="E30" s="16">
        <v>20</v>
      </c>
      <c r="F30" s="16">
        <v>21</v>
      </c>
      <c r="G30" s="16">
        <v>13</v>
      </c>
      <c r="H30" s="16">
        <v>15</v>
      </c>
      <c r="I30" s="16">
        <v>0</v>
      </c>
      <c r="J30" s="16">
        <v>0</v>
      </c>
      <c r="K30" s="39">
        <f>SUM(E30:J30)-5</f>
        <v>64</v>
      </c>
      <c r="L30" s="39" t="str">
        <f t="shared" si="1"/>
        <v>Trung bình khá</v>
      </c>
      <c r="M30" s="38" t="s">
        <v>481</v>
      </c>
    </row>
    <row r="31" spans="1:12" ht="15.75">
      <c r="A31" s="39">
        <v>22</v>
      </c>
      <c r="B31" s="13" t="s">
        <v>575</v>
      </c>
      <c r="C31" s="13" t="s">
        <v>360</v>
      </c>
      <c r="D31" s="13" t="s">
        <v>136</v>
      </c>
      <c r="E31" s="16">
        <v>20</v>
      </c>
      <c r="F31" s="16">
        <v>23</v>
      </c>
      <c r="G31" s="16">
        <v>14</v>
      </c>
      <c r="H31" s="16">
        <v>15</v>
      </c>
      <c r="I31" s="16">
        <v>0</v>
      </c>
      <c r="J31" s="16">
        <v>0</v>
      </c>
      <c r="K31" s="39">
        <f t="shared" si="0"/>
        <v>72</v>
      </c>
      <c r="L31" s="39" t="str">
        <f t="shared" si="1"/>
        <v>Khá</v>
      </c>
    </row>
    <row r="32" spans="1:12" ht="15.75">
      <c r="A32" s="39">
        <v>23</v>
      </c>
      <c r="B32" s="13" t="s">
        <v>576</v>
      </c>
      <c r="C32" s="13" t="s">
        <v>19</v>
      </c>
      <c r="D32" s="13" t="s">
        <v>137</v>
      </c>
      <c r="E32" s="16">
        <v>20</v>
      </c>
      <c r="F32" s="16">
        <v>23</v>
      </c>
      <c r="G32" s="16">
        <v>14</v>
      </c>
      <c r="H32" s="16">
        <v>15</v>
      </c>
      <c r="I32" s="16">
        <v>0</v>
      </c>
      <c r="J32" s="16">
        <v>0</v>
      </c>
      <c r="K32" s="39">
        <f t="shared" si="0"/>
        <v>72</v>
      </c>
      <c r="L32" s="39" t="str">
        <f t="shared" si="1"/>
        <v>Khá</v>
      </c>
    </row>
    <row r="33" spans="1:12" ht="15.75">
      <c r="A33" s="39">
        <v>24</v>
      </c>
      <c r="B33" s="13" t="s">
        <v>577</v>
      </c>
      <c r="C33" s="13" t="s">
        <v>365</v>
      </c>
      <c r="D33" s="13" t="s">
        <v>138</v>
      </c>
      <c r="E33" s="16">
        <v>23</v>
      </c>
      <c r="F33" s="16">
        <v>23</v>
      </c>
      <c r="G33" s="16">
        <v>15</v>
      </c>
      <c r="H33" s="16">
        <v>15</v>
      </c>
      <c r="I33" s="16">
        <v>0</v>
      </c>
      <c r="J33" s="16">
        <v>0</v>
      </c>
      <c r="K33" s="39">
        <f t="shared" si="0"/>
        <v>76</v>
      </c>
      <c r="L33" s="39" t="str">
        <f t="shared" si="1"/>
        <v>Khá</v>
      </c>
    </row>
    <row r="34" spans="1:12" ht="15.75">
      <c r="A34" s="39">
        <v>25</v>
      </c>
      <c r="B34" s="13" t="s">
        <v>345</v>
      </c>
      <c r="C34" s="13" t="s">
        <v>470</v>
      </c>
      <c r="D34" s="13" t="s">
        <v>139</v>
      </c>
      <c r="E34" s="16">
        <v>20</v>
      </c>
      <c r="F34" s="16">
        <v>23</v>
      </c>
      <c r="G34" s="16">
        <v>14</v>
      </c>
      <c r="H34" s="16">
        <v>15</v>
      </c>
      <c r="I34" s="16">
        <v>0</v>
      </c>
      <c r="J34" s="16">
        <v>0</v>
      </c>
      <c r="K34" s="39">
        <f t="shared" si="0"/>
        <v>72</v>
      </c>
      <c r="L34" s="39" t="str">
        <f t="shared" si="1"/>
        <v>Khá</v>
      </c>
    </row>
    <row r="35" spans="1:12" ht="15.75">
      <c r="A35" s="39">
        <v>26</v>
      </c>
      <c r="B35" s="13" t="s">
        <v>539</v>
      </c>
      <c r="C35" s="13" t="s">
        <v>34</v>
      </c>
      <c r="D35" s="13" t="s">
        <v>140</v>
      </c>
      <c r="E35" s="16">
        <v>20</v>
      </c>
      <c r="F35" s="16">
        <v>23</v>
      </c>
      <c r="G35" s="16">
        <v>16</v>
      </c>
      <c r="H35" s="16">
        <v>15</v>
      </c>
      <c r="I35" s="16">
        <v>0</v>
      </c>
      <c r="J35" s="16">
        <v>0</v>
      </c>
      <c r="K35" s="39">
        <f t="shared" si="0"/>
        <v>74</v>
      </c>
      <c r="L35" s="39" t="str">
        <f t="shared" si="1"/>
        <v>Khá</v>
      </c>
    </row>
    <row r="37" spans="1:12" ht="15.75">
      <c r="A37" s="41"/>
      <c r="B37" s="8"/>
      <c r="C37" s="8"/>
      <c r="D37" s="9"/>
      <c r="E37" s="9"/>
      <c r="F37" s="9"/>
      <c r="G37" s="9"/>
      <c r="H37" s="9"/>
      <c r="I37" s="73" t="s">
        <v>41</v>
      </c>
      <c r="J37" s="73"/>
      <c r="K37" s="73"/>
      <c r="L37" s="73"/>
    </row>
    <row r="38" spans="1:12" ht="15">
      <c r="A38" s="56"/>
      <c r="B38" s="72" t="s">
        <v>373</v>
      </c>
      <c r="C38" s="72"/>
      <c r="D38" s="14"/>
      <c r="E38" s="72"/>
      <c r="F38" s="72"/>
      <c r="G38" s="14"/>
      <c r="H38" s="72"/>
      <c r="I38" s="72"/>
      <c r="J38" s="72" t="s">
        <v>659</v>
      </c>
      <c r="K38" s="72"/>
      <c r="L38" s="72"/>
    </row>
    <row r="42" spans="2:3" s="56" customFormat="1" ht="14.25">
      <c r="B42" s="72" t="s">
        <v>477</v>
      </c>
      <c r="C42" s="72"/>
    </row>
  </sheetData>
  <sheetProtection/>
  <mergeCells count="19">
    <mergeCell ref="I37:L37"/>
    <mergeCell ref="B9:C9"/>
    <mergeCell ref="D7:D8"/>
    <mergeCell ref="E7:J7"/>
    <mergeCell ref="A7:A8"/>
    <mergeCell ref="B38:C38"/>
    <mergeCell ref="E38:F38"/>
    <mergeCell ref="H38:I38"/>
    <mergeCell ref="J38:L38"/>
    <mergeCell ref="B42:C42"/>
    <mergeCell ref="A1:D1"/>
    <mergeCell ref="G1:L1"/>
    <mergeCell ref="A2:D2"/>
    <mergeCell ref="G2:L2"/>
    <mergeCell ref="A4:L4"/>
    <mergeCell ref="A5:L5"/>
    <mergeCell ref="L7:L8"/>
    <mergeCell ref="K7:K8"/>
    <mergeCell ref="B7:C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M55"/>
  <sheetViews>
    <sheetView zoomScalePageLayoutView="0" workbookViewId="0" topLeftCell="A34">
      <selection activeCell="A46" sqref="A46:IV46"/>
    </sheetView>
  </sheetViews>
  <sheetFormatPr defaultColWidth="9.140625" defaultRowHeight="15"/>
  <cols>
    <col min="1" max="1" width="5.57421875" style="1" customWidth="1"/>
    <col min="2" max="2" width="18.00390625" style="1" customWidth="1"/>
    <col min="3" max="3" width="7.8515625" style="1" customWidth="1"/>
    <col min="4" max="4" width="15.7109375" style="1" customWidth="1"/>
    <col min="5" max="5" width="11.7109375" style="1" customWidth="1"/>
    <col min="6" max="6" width="12.00390625" style="1" customWidth="1"/>
    <col min="7" max="7" width="10.57421875" style="1" customWidth="1"/>
    <col min="8" max="8" width="9.140625" style="1" customWidth="1"/>
    <col min="9" max="9" width="8.8515625" style="1" customWidth="1"/>
    <col min="10" max="10" width="9.140625" style="1" customWidth="1"/>
    <col min="11" max="11" width="10.8515625" style="1" bestFit="1" customWidth="1"/>
    <col min="12" max="12" width="11.28125" style="1" customWidth="1"/>
    <col min="13" max="14" width="9.140625" style="1" customWidth="1"/>
    <col min="15" max="15" width="10.140625" style="1" bestFit="1" customWidth="1"/>
    <col min="16" max="16384" width="9.140625" style="1" customWidth="1"/>
  </cols>
  <sheetData>
    <row r="1" ht="15.75">
      <c r="L1" s="17" t="s">
        <v>313</v>
      </c>
    </row>
    <row r="2" spans="1:12" ht="15.75">
      <c r="A2" s="71" t="s">
        <v>314</v>
      </c>
      <c r="B2" s="71"/>
      <c r="C2" s="71"/>
      <c r="D2" s="71"/>
      <c r="G2" s="70" t="s">
        <v>1</v>
      </c>
      <c r="H2" s="70"/>
      <c r="I2" s="70"/>
      <c r="J2" s="70"/>
      <c r="K2" s="70"/>
      <c r="L2" s="70"/>
    </row>
    <row r="3" spans="2:12" ht="15.75">
      <c r="B3" s="70" t="s">
        <v>315</v>
      </c>
      <c r="C3" s="70"/>
      <c r="D3" s="70"/>
      <c r="G3" s="70" t="s">
        <v>2</v>
      </c>
      <c r="H3" s="70"/>
      <c r="I3" s="70"/>
      <c r="J3" s="70"/>
      <c r="K3" s="70"/>
      <c r="L3" s="70"/>
    </row>
    <row r="5" spans="1:12" ht="18.75">
      <c r="A5" s="90" t="s">
        <v>316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</row>
    <row r="6" spans="1:12" ht="18.75">
      <c r="A6" s="90" t="s">
        <v>317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</row>
    <row r="7" spans="1:12" ht="15.7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</row>
    <row r="8" spans="1:12" ht="15.75" customHeight="1">
      <c r="A8" s="88" t="s">
        <v>3</v>
      </c>
      <c r="B8" s="76" t="s">
        <v>4</v>
      </c>
      <c r="C8" s="77"/>
      <c r="D8" s="88" t="s">
        <v>5</v>
      </c>
      <c r="E8" s="79" t="s">
        <v>6</v>
      </c>
      <c r="F8" s="64"/>
      <c r="G8" s="64"/>
      <c r="H8" s="64"/>
      <c r="I8" s="64"/>
      <c r="J8" s="64"/>
      <c r="K8" s="88" t="s">
        <v>7</v>
      </c>
      <c r="L8" s="88" t="s">
        <v>8</v>
      </c>
    </row>
    <row r="9" spans="1:12" s="12" customFormat="1" ht="26.25" customHeight="1">
      <c r="A9" s="64"/>
      <c r="B9" s="78"/>
      <c r="C9" s="79"/>
      <c r="D9" s="64"/>
      <c r="E9" s="11" t="s">
        <v>9</v>
      </c>
      <c r="F9" s="11" t="s">
        <v>10</v>
      </c>
      <c r="G9" s="11" t="s">
        <v>11</v>
      </c>
      <c r="H9" s="11" t="s">
        <v>12</v>
      </c>
      <c r="I9" s="11" t="s">
        <v>13</v>
      </c>
      <c r="J9" s="11" t="s">
        <v>14</v>
      </c>
      <c r="K9" s="64"/>
      <c r="L9" s="64"/>
    </row>
    <row r="10" spans="1:12" ht="15.75" customHeight="1">
      <c r="A10" s="7">
        <v>1</v>
      </c>
      <c r="B10" s="92">
        <v>2</v>
      </c>
      <c r="C10" s="93"/>
      <c r="D10" s="19">
        <v>3</v>
      </c>
      <c r="E10" s="7">
        <v>4</v>
      </c>
      <c r="F10" s="7">
        <v>5</v>
      </c>
      <c r="G10" s="7">
        <v>6</v>
      </c>
      <c r="H10" s="7">
        <v>7</v>
      </c>
      <c r="I10" s="7">
        <v>8</v>
      </c>
      <c r="J10" s="7">
        <v>9</v>
      </c>
      <c r="K10" s="7">
        <v>10</v>
      </c>
      <c r="L10" s="7">
        <v>11</v>
      </c>
    </row>
    <row r="11" spans="1:12" ht="15.75" customHeight="1">
      <c r="A11" s="20">
        <v>1</v>
      </c>
      <c r="B11" s="21" t="s">
        <v>318</v>
      </c>
      <c r="C11" s="22" t="s">
        <v>319</v>
      </c>
      <c r="D11" s="23" t="s">
        <v>144</v>
      </c>
      <c r="E11" s="7">
        <v>20</v>
      </c>
      <c r="F11" s="7">
        <v>25</v>
      </c>
      <c r="G11" s="7">
        <v>20</v>
      </c>
      <c r="H11" s="7">
        <v>15</v>
      </c>
      <c r="I11" s="7"/>
      <c r="J11" s="7"/>
      <c r="K11" s="7">
        <f>SUM(E11:J11)</f>
        <v>80</v>
      </c>
      <c r="L11" s="7" t="str">
        <f>IF(K11&gt;=90,"Xuất sắc",IF(K11&gt;=80,"Tốt",IF(K11&gt;=70,"Khá",IF(K11&gt;=60,"TB Khá",IF(K11&gt;=50,"TB",IF(K11&gt;=30,"Yếu","Kém"))))))</f>
        <v>Tốt</v>
      </c>
    </row>
    <row r="12" spans="1:12" ht="15.75" customHeight="1">
      <c r="A12" s="20">
        <v>2</v>
      </c>
      <c r="B12" s="21" t="s">
        <v>320</v>
      </c>
      <c r="C12" s="22" t="s">
        <v>321</v>
      </c>
      <c r="D12" s="23" t="s">
        <v>145</v>
      </c>
      <c r="E12" s="7">
        <v>20</v>
      </c>
      <c r="F12" s="7">
        <v>21</v>
      </c>
      <c r="G12" s="7">
        <v>15</v>
      </c>
      <c r="H12" s="7">
        <v>15</v>
      </c>
      <c r="I12" s="7"/>
      <c r="J12" s="7"/>
      <c r="K12" s="7">
        <f aca="true" t="shared" si="0" ref="K12:K42">SUM(E12:J12)</f>
        <v>71</v>
      </c>
      <c r="L12" s="7" t="str">
        <f aca="true" t="shared" si="1" ref="L12:L42">IF(K12&gt;=90,"Xuất sắc",IF(K12&gt;=80,"Tốt",IF(K12&gt;=70,"Khá",IF(K12&gt;=60,"TB Khá",IF(K12&gt;=50,"TB",IF(K12&gt;=30,"Yếu","Kém"))))))</f>
        <v>Khá</v>
      </c>
    </row>
    <row r="13" spans="1:12" ht="15.75" customHeight="1">
      <c r="A13" s="24">
        <v>3</v>
      </c>
      <c r="B13" s="25" t="s">
        <v>322</v>
      </c>
      <c r="C13" s="26" t="s">
        <v>323</v>
      </c>
      <c r="D13" s="27" t="s">
        <v>146</v>
      </c>
      <c r="E13" s="28">
        <v>15</v>
      </c>
      <c r="F13" s="28">
        <v>25</v>
      </c>
      <c r="G13" s="28">
        <v>15</v>
      </c>
      <c r="H13" s="28">
        <v>15</v>
      </c>
      <c r="I13" s="28"/>
      <c r="J13" s="28"/>
      <c r="K13" s="7">
        <f t="shared" si="0"/>
        <v>70</v>
      </c>
      <c r="L13" s="28" t="str">
        <f t="shared" si="1"/>
        <v>Khá</v>
      </c>
    </row>
    <row r="14" spans="1:12" ht="15.75" customHeight="1">
      <c r="A14" s="20">
        <v>4</v>
      </c>
      <c r="B14" s="21" t="s">
        <v>324</v>
      </c>
      <c r="C14" s="22" t="s">
        <v>325</v>
      </c>
      <c r="D14" s="23" t="s">
        <v>147</v>
      </c>
      <c r="E14" s="7">
        <v>20</v>
      </c>
      <c r="F14" s="7">
        <v>25</v>
      </c>
      <c r="G14" s="7">
        <v>15</v>
      </c>
      <c r="H14" s="7">
        <v>15</v>
      </c>
      <c r="I14" s="7"/>
      <c r="J14" s="7"/>
      <c r="K14" s="7">
        <f t="shared" si="0"/>
        <v>75</v>
      </c>
      <c r="L14" s="7" t="str">
        <f t="shared" si="1"/>
        <v>Khá</v>
      </c>
    </row>
    <row r="15" spans="1:13" ht="15.75" customHeight="1">
      <c r="A15" s="20">
        <v>5</v>
      </c>
      <c r="B15" s="29" t="s">
        <v>326</v>
      </c>
      <c r="C15" s="22" t="s">
        <v>327</v>
      </c>
      <c r="D15" s="23" t="s">
        <v>148</v>
      </c>
      <c r="E15" s="7">
        <v>20</v>
      </c>
      <c r="F15" s="7">
        <v>25</v>
      </c>
      <c r="G15" s="7">
        <v>20</v>
      </c>
      <c r="H15" s="7">
        <v>15</v>
      </c>
      <c r="I15" s="7">
        <v>5</v>
      </c>
      <c r="J15" s="7"/>
      <c r="K15" s="7">
        <f>SUM(E15:J15)-5</f>
        <v>80</v>
      </c>
      <c r="L15" s="7" t="str">
        <f t="shared" si="1"/>
        <v>Tốt</v>
      </c>
      <c r="M15" s="1" t="s">
        <v>480</v>
      </c>
    </row>
    <row r="16" spans="1:12" ht="15.75" customHeight="1">
      <c r="A16" s="20">
        <v>6</v>
      </c>
      <c r="B16" s="21" t="s">
        <v>328</v>
      </c>
      <c r="C16" s="22" t="s">
        <v>329</v>
      </c>
      <c r="D16" s="23" t="s">
        <v>149</v>
      </c>
      <c r="E16" s="7">
        <v>20</v>
      </c>
      <c r="F16" s="7">
        <v>25</v>
      </c>
      <c r="G16" s="7">
        <v>20</v>
      </c>
      <c r="H16" s="7">
        <v>15</v>
      </c>
      <c r="I16" s="7"/>
      <c r="J16" s="7"/>
      <c r="K16" s="7">
        <f t="shared" si="0"/>
        <v>80</v>
      </c>
      <c r="L16" s="7" t="str">
        <f t="shared" si="1"/>
        <v>Tốt</v>
      </c>
    </row>
    <row r="17" spans="1:12" ht="15.75" customHeight="1">
      <c r="A17" s="20">
        <v>7</v>
      </c>
      <c r="B17" s="29" t="s">
        <v>330</v>
      </c>
      <c r="C17" s="22" t="s">
        <v>331</v>
      </c>
      <c r="D17" s="23" t="s">
        <v>150</v>
      </c>
      <c r="E17" s="7">
        <v>20</v>
      </c>
      <c r="F17" s="7">
        <v>25</v>
      </c>
      <c r="G17" s="7">
        <v>20</v>
      </c>
      <c r="H17" s="7">
        <v>15</v>
      </c>
      <c r="I17" s="7"/>
      <c r="J17" s="7"/>
      <c r="K17" s="7">
        <f t="shared" si="0"/>
        <v>80</v>
      </c>
      <c r="L17" s="7" t="str">
        <f t="shared" si="1"/>
        <v>Tốt</v>
      </c>
    </row>
    <row r="18" spans="1:12" ht="15.75" customHeight="1">
      <c r="A18" s="20">
        <v>8</v>
      </c>
      <c r="B18" s="21" t="s">
        <v>332</v>
      </c>
      <c r="C18" s="22" t="s">
        <v>333</v>
      </c>
      <c r="D18" s="23" t="s">
        <v>151</v>
      </c>
      <c r="E18" s="7">
        <v>25</v>
      </c>
      <c r="F18" s="7">
        <v>25</v>
      </c>
      <c r="G18" s="7">
        <v>15</v>
      </c>
      <c r="H18" s="7">
        <v>15</v>
      </c>
      <c r="I18" s="7"/>
      <c r="J18" s="7"/>
      <c r="K18" s="7">
        <f t="shared" si="0"/>
        <v>80</v>
      </c>
      <c r="L18" s="7" t="str">
        <f t="shared" si="1"/>
        <v>Tốt</v>
      </c>
    </row>
    <row r="19" spans="1:12" ht="15.75" customHeight="1">
      <c r="A19" s="24">
        <v>9</v>
      </c>
      <c r="B19" s="25" t="s">
        <v>334</v>
      </c>
      <c r="C19" s="26" t="s">
        <v>335</v>
      </c>
      <c r="D19" s="27" t="s">
        <v>152</v>
      </c>
      <c r="E19" s="28">
        <v>20</v>
      </c>
      <c r="F19" s="28">
        <v>25</v>
      </c>
      <c r="G19" s="28">
        <v>20</v>
      </c>
      <c r="H19" s="28">
        <v>15</v>
      </c>
      <c r="I19" s="28"/>
      <c r="J19" s="28"/>
      <c r="K19" s="7">
        <f t="shared" si="0"/>
        <v>80</v>
      </c>
      <c r="L19" s="28" t="str">
        <f t="shared" si="1"/>
        <v>Tốt</v>
      </c>
    </row>
    <row r="20" spans="1:12" ht="15.75" customHeight="1">
      <c r="A20" s="24">
        <v>10</v>
      </c>
      <c r="B20" s="30" t="s">
        <v>336</v>
      </c>
      <c r="C20" s="26" t="s">
        <v>142</v>
      </c>
      <c r="D20" s="27" t="s">
        <v>153</v>
      </c>
      <c r="E20" s="28">
        <v>20</v>
      </c>
      <c r="F20" s="28">
        <v>25</v>
      </c>
      <c r="G20" s="28">
        <v>20</v>
      </c>
      <c r="H20" s="28">
        <v>15</v>
      </c>
      <c r="I20" s="28">
        <v>5</v>
      </c>
      <c r="J20" s="28"/>
      <c r="K20" s="7">
        <f t="shared" si="0"/>
        <v>85</v>
      </c>
      <c r="L20" s="28" t="str">
        <f t="shared" si="1"/>
        <v>Tốt</v>
      </c>
    </row>
    <row r="21" spans="1:12" ht="15.75" customHeight="1">
      <c r="A21" s="20">
        <v>11</v>
      </c>
      <c r="B21" s="29" t="s">
        <v>337</v>
      </c>
      <c r="C21" s="22" t="s">
        <v>21</v>
      </c>
      <c r="D21" s="23" t="s">
        <v>154</v>
      </c>
      <c r="E21" s="7">
        <v>20</v>
      </c>
      <c r="F21" s="7">
        <v>25</v>
      </c>
      <c r="G21" s="7">
        <v>15</v>
      </c>
      <c r="H21" s="7">
        <v>15</v>
      </c>
      <c r="I21" s="7"/>
      <c r="J21" s="7"/>
      <c r="K21" s="7">
        <f t="shared" si="0"/>
        <v>75</v>
      </c>
      <c r="L21" s="7" t="str">
        <f t="shared" si="1"/>
        <v>Khá</v>
      </c>
    </row>
    <row r="22" spans="1:12" ht="15.75" customHeight="1">
      <c r="A22" s="20">
        <v>12</v>
      </c>
      <c r="B22" s="21" t="s">
        <v>338</v>
      </c>
      <c r="C22" s="22" t="s">
        <v>17</v>
      </c>
      <c r="D22" s="23" t="s">
        <v>155</v>
      </c>
      <c r="E22" s="7">
        <v>20</v>
      </c>
      <c r="F22" s="7">
        <v>25</v>
      </c>
      <c r="G22" s="7">
        <v>20</v>
      </c>
      <c r="H22" s="7">
        <v>15</v>
      </c>
      <c r="I22" s="7">
        <v>5</v>
      </c>
      <c r="J22" s="7"/>
      <c r="K22" s="7">
        <f t="shared" si="0"/>
        <v>85</v>
      </c>
      <c r="L22" s="7" t="str">
        <f t="shared" si="1"/>
        <v>Tốt</v>
      </c>
    </row>
    <row r="23" spans="1:12" ht="15.75" customHeight="1">
      <c r="A23" s="20">
        <v>13</v>
      </c>
      <c r="B23" s="29" t="s">
        <v>339</v>
      </c>
      <c r="C23" s="22" t="s">
        <v>17</v>
      </c>
      <c r="D23" s="23" t="s">
        <v>156</v>
      </c>
      <c r="E23" s="7">
        <v>20</v>
      </c>
      <c r="F23" s="7">
        <v>25</v>
      </c>
      <c r="G23" s="7">
        <v>15</v>
      </c>
      <c r="H23" s="7">
        <v>15</v>
      </c>
      <c r="I23" s="7"/>
      <c r="J23" s="7"/>
      <c r="K23" s="7">
        <f t="shared" si="0"/>
        <v>75</v>
      </c>
      <c r="L23" s="7" t="str">
        <f t="shared" si="1"/>
        <v>Khá</v>
      </c>
    </row>
    <row r="24" spans="1:12" ht="15.75" customHeight="1">
      <c r="A24" s="20">
        <v>14</v>
      </c>
      <c r="B24" s="21" t="s">
        <v>340</v>
      </c>
      <c r="C24" s="22" t="s">
        <v>341</v>
      </c>
      <c r="D24" s="23" t="s">
        <v>157</v>
      </c>
      <c r="E24" s="7">
        <v>20</v>
      </c>
      <c r="F24" s="7">
        <v>25</v>
      </c>
      <c r="G24" s="7">
        <v>15</v>
      </c>
      <c r="H24" s="7">
        <v>15</v>
      </c>
      <c r="I24" s="7"/>
      <c r="J24" s="7"/>
      <c r="K24" s="7">
        <f t="shared" si="0"/>
        <v>75</v>
      </c>
      <c r="L24" s="7" t="str">
        <f t="shared" si="1"/>
        <v>Khá</v>
      </c>
    </row>
    <row r="25" spans="1:12" ht="15.75" customHeight="1">
      <c r="A25" s="20">
        <v>15</v>
      </c>
      <c r="B25" s="29" t="s">
        <v>342</v>
      </c>
      <c r="C25" s="22" t="s">
        <v>343</v>
      </c>
      <c r="D25" s="23" t="s">
        <v>158</v>
      </c>
      <c r="E25" s="7">
        <v>25</v>
      </c>
      <c r="F25" s="7">
        <v>25</v>
      </c>
      <c r="G25" s="7">
        <v>18</v>
      </c>
      <c r="H25" s="7">
        <v>15</v>
      </c>
      <c r="I25" s="7"/>
      <c r="J25" s="7"/>
      <c r="K25" s="7">
        <f t="shared" si="0"/>
        <v>83</v>
      </c>
      <c r="L25" s="7" t="str">
        <f t="shared" si="1"/>
        <v>Tốt</v>
      </c>
    </row>
    <row r="26" spans="1:12" ht="15.75" customHeight="1">
      <c r="A26" s="20">
        <v>16</v>
      </c>
      <c r="B26" s="21" t="s">
        <v>344</v>
      </c>
      <c r="C26" s="22" t="s">
        <v>143</v>
      </c>
      <c r="D26" s="23" t="s">
        <v>159</v>
      </c>
      <c r="E26" s="7">
        <v>20</v>
      </c>
      <c r="F26" s="7">
        <v>25</v>
      </c>
      <c r="G26" s="7">
        <v>15</v>
      </c>
      <c r="H26" s="7">
        <v>15</v>
      </c>
      <c r="I26" s="7"/>
      <c r="J26" s="7"/>
      <c r="K26" s="7">
        <f t="shared" si="0"/>
        <v>75</v>
      </c>
      <c r="L26" s="7" t="str">
        <f t="shared" si="1"/>
        <v>Khá</v>
      </c>
    </row>
    <row r="27" spans="1:12" ht="15.75" customHeight="1">
      <c r="A27" s="20">
        <v>17</v>
      </c>
      <c r="B27" s="29" t="s">
        <v>345</v>
      </c>
      <c r="C27" s="22" t="s">
        <v>346</v>
      </c>
      <c r="D27" s="23" t="s">
        <v>160</v>
      </c>
      <c r="E27" s="7">
        <v>20</v>
      </c>
      <c r="F27" s="7">
        <v>25</v>
      </c>
      <c r="G27" s="7">
        <v>15</v>
      </c>
      <c r="H27" s="7">
        <v>15</v>
      </c>
      <c r="I27" s="7"/>
      <c r="J27" s="7"/>
      <c r="K27" s="7">
        <f t="shared" si="0"/>
        <v>75</v>
      </c>
      <c r="L27" s="7" t="str">
        <f t="shared" si="1"/>
        <v>Khá</v>
      </c>
    </row>
    <row r="28" spans="1:12" ht="15.75" customHeight="1">
      <c r="A28" s="20">
        <v>18</v>
      </c>
      <c r="B28" s="21" t="s">
        <v>334</v>
      </c>
      <c r="C28" s="22" t="s">
        <v>347</v>
      </c>
      <c r="D28" s="23" t="s">
        <v>161</v>
      </c>
      <c r="E28" s="7">
        <v>20</v>
      </c>
      <c r="F28" s="7">
        <v>25</v>
      </c>
      <c r="G28" s="7">
        <v>20</v>
      </c>
      <c r="H28" s="7">
        <v>15</v>
      </c>
      <c r="I28" s="7"/>
      <c r="J28" s="7"/>
      <c r="K28" s="7">
        <f t="shared" si="0"/>
        <v>80</v>
      </c>
      <c r="L28" s="7" t="str">
        <f t="shared" si="1"/>
        <v>Tốt</v>
      </c>
    </row>
    <row r="29" spans="1:12" ht="15.75" customHeight="1">
      <c r="A29" s="20">
        <v>19</v>
      </c>
      <c r="B29" s="29" t="s">
        <v>348</v>
      </c>
      <c r="C29" s="22" t="s">
        <v>349</v>
      </c>
      <c r="D29" s="23" t="s">
        <v>162</v>
      </c>
      <c r="E29" s="7">
        <v>20</v>
      </c>
      <c r="F29" s="7">
        <v>25</v>
      </c>
      <c r="G29" s="7">
        <v>20</v>
      </c>
      <c r="H29" s="7">
        <v>15</v>
      </c>
      <c r="I29" s="7"/>
      <c r="J29" s="7"/>
      <c r="K29" s="7">
        <f t="shared" si="0"/>
        <v>80</v>
      </c>
      <c r="L29" s="7" t="str">
        <f t="shared" si="1"/>
        <v>Tốt</v>
      </c>
    </row>
    <row r="30" spans="1:12" ht="15.75" customHeight="1">
      <c r="A30" s="20">
        <v>20</v>
      </c>
      <c r="B30" s="21" t="s">
        <v>350</v>
      </c>
      <c r="C30" s="22" t="s">
        <v>351</v>
      </c>
      <c r="D30" s="23" t="s">
        <v>163</v>
      </c>
      <c r="E30" s="7">
        <v>20</v>
      </c>
      <c r="F30" s="7">
        <v>25</v>
      </c>
      <c r="G30" s="7">
        <v>20</v>
      </c>
      <c r="H30" s="7">
        <v>15</v>
      </c>
      <c r="I30" s="7"/>
      <c r="J30" s="7"/>
      <c r="K30" s="7">
        <f t="shared" si="0"/>
        <v>80</v>
      </c>
      <c r="L30" s="7" t="str">
        <f t="shared" si="1"/>
        <v>Tốt</v>
      </c>
    </row>
    <row r="31" spans="1:12" ht="15.75" customHeight="1">
      <c r="A31" s="20">
        <v>21</v>
      </c>
      <c r="B31" s="29" t="s">
        <v>352</v>
      </c>
      <c r="C31" s="22" t="s">
        <v>353</v>
      </c>
      <c r="D31" s="23" t="s">
        <v>164</v>
      </c>
      <c r="E31" s="7">
        <v>20</v>
      </c>
      <c r="F31" s="7">
        <v>25</v>
      </c>
      <c r="G31" s="7">
        <v>15</v>
      </c>
      <c r="H31" s="7">
        <v>15</v>
      </c>
      <c r="I31" s="7"/>
      <c r="J31" s="7"/>
      <c r="K31" s="7">
        <f t="shared" si="0"/>
        <v>75</v>
      </c>
      <c r="L31" s="7" t="str">
        <f t="shared" si="1"/>
        <v>Khá</v>
      </c>
    </row>
    <row r="32" spans="1:12" ht="15.75" customHeight="1">
      <c r="A32" s="20">
        <v>22</v>
      </c>
      <c r="B32" s="21" t="s">
        <v>345</v>
      </c>
      <c r="C32" s="22" t="s">
        <v>354</v>
      </c>
      <c r="D32" s="23" t="s">
        <v>165</v>
      </c>
      <c r="E32" s="7">
        <v>25</v>
      </c>
      <c r="F32" s="7">
        <v>25</v>
      </c>
      <c r="G32" s="7">
        <v>15</v>
      </c>
      <c r="H32" s="7">
        <v>15</v>
      </c>
      <c r="I32" s="7"/>
      <c r="J32" s="7"/>
      <c r="K32" s="7">
        <f t="shared" si="0"/>
        <v>80</v>
      </c>
      <c r="L32" s="7" t="str">
        <f t="shared" si="1"/>
        <v>Tốt</v>
      </c>
    </row>
    <row r="33" spans="1:13" ht="15.75" customHeight="1">
      <c r="A33" s="20">
        <v>23</v>
      </c>
      <c r="B33" s="21" t="s">
        <v>355</v>
      </c>
      <c r="C33" s="22" t="s">
        <v>356</v>
      </c>
      <c r="D33" s="23" t="s">
        <v>166</v>
      </c>
      <c r="E33" s="7">
        <v>20</v>
      </c>
      <c r="F33" s="7">
        <v>25</v>
      </c>
      <c r="G33" s="7">
        <v>20</v>
      </c>
      <c r="H33" s="7">
        <v>15</v>
      </c>
      <c r="I33" s="7"/>
      <c r="J33" s="7"/>
      <c r="K33" s="7">
        <f>SUM(E33:J33)-5</f>
        <v>75</v>
      </c>
      <c r="L33" s="7" t="str">
        <f t="shared" si="1"/>
        <v>Khá</v>
      </c>
      <c r="M33" s="1" t="s">
        <v>480</v>
      </c>
    </row>
    <row r="34" spans="1:12" ht="15.75" customHeight="1">
      <c r="A34" s="20">
        <v>24</v>
      </c>
      <c r="B34" s="21" t="s">
        <v>357</v>
      </c>
      <c r="C34" s="22" t="s">
        <v>356</v>
      </c>
      <c r="D34" s="23" t="s">
        <v>167</v>
      </c>
      <c r="E34" s="7">
        <v>20</v>
      </c>
      <c r="F34" s="7">
        <v>25</v>
      </c>
      <c r="G34" s="7">
        <v>20</v>
      </c>
      <c r="H34" s="7">
        <v>15</v>
      </c>
      <c r="I34" s="7"/>
      <c r="J34" s="7"/>
      <c r="K34" s="7">
        <f t="shared" si="0"/>
        <v>80</v>
      </c>
      <c r="L34" s="7" t="str">
        <f t="shared" si="1"/>
        <v>Tốt</v>
      </c>
    </row>
    <row r="35" spans="1:12" ht="15.75" customHeight="1">
      <c r="A35" s="20">
        <v>25</v>
      </c>
      <c r="B35" s="21" t="s">
        <v>358</v>
      </c>
      <c r="C35" s="22" t="s">
        <v>18</v>
      </c>
      <c r="D35" s="23" t="s">
        <v>168</v>
      </c>
      <c r="E35" s="7">
        <v>20</v>
      </c>
      <c r="F35" s="7">
        <v>25</v>
      </c>
      <c r="G35" s="7">
        <v>20</v>
      </c>
      <c r="H35" s="7">
        <v>15</v>
      </c>
      <c r="I35" s="7"/>
      <c r="J35" s="7"/>
      <c r="K35" s="7">
        <f t="shared" si="0"/>
        <v>80</v>
      </c>
      <c r="L35" s="7" t="str">
        <f t="shared" si="1"/>
        <v>Tốt</v>
      </c>
    </row>
    <row r="36" spans="1:12" ht="15.75" customHeight="1">
      <c r="A36" s="20">
        <v>26</v>
      </c>
      <c r="B36" s="29" t="s">
        <v>359</v>
      </c>
      <c r="C36" s="22" t="s">
        <v>360</v>
      </c>
      <c r="D36" s="23" t="s">
        <v>169</v>
      </c>
      <c r="E36" s="7">
        <v>20</v>
      </c>
      <c r="F36" s="7">
        <v>25</v>
      </c>
      <c r="G36" s="7">
        <v>15</v>
      </c>
      <c r="H36" s="7">
        <v>15</v>
      </c>
      <c r="I36" s="7"/>
      <c r="J36" s="7"/>
      <c r="K36" s="7">
        <f t="shared" si="0"/>
        <v>75</v>
      </c>
      <c r="L36" s="7" t="str">
        <f t="shared" si="1"/>
        <v>Khá</v>
      </c>
    </row>
    <row r="37" spans="1:12" ht="15.75" customHeight="1">
      <c r="A37" s="20">
        <v>27</v>
      </c>
      <c r="B37" s="31" t="s">
        <v>361</v>
      </c>
      <c r="C37" s="22" t="s">
        <v>362</v>
      </c>
      <c r="D37" s="23" t="s">
        <v>170</v>
      </c>
      <c r="E37" s="7">
        <v>20</v>
      </c>
      <c r="F37" s="7">
        <v>21</v>
      </c>
      <c r="G37" s="7">
        <v>20</v>
      </c>
      <c r="H37" s="7">
        <v>15</v>
      </c>
      <c r="I37" s="7"/>
      <c r="J37" s="7"/>
      <c r="K37" s="7">
        <f t="shared" si="0"/>
        <v>76</v>
      </c>
      <c r="L37" s="7" t="str">
        <f t="shared" si="1"/>
        <v>Khá</v>
      </c>
    </row>
    <row r="38" spans="1:12" ht="15.75" customHeight="1">
      <c r="A38" s="20">
        <v>28</v>
      </c>
      <c r="B38" s="21" t="s">
        <v>363</v>
      </c>
      <c r="C38" s="22" t="s">
        <v>19</v>
      </c>
      <c r="D38" s="23" t="s">
        <v>171</v>
      </c>
      <c r="E38" s="7">
        <v>20</v>
      </c>
      <c r="F38" s="7">
        <v>25</v>
      </c>
      <c r="G38" s="7">
        <v>13</v>
      </c>
      <c r="H38" s="7">
        <v>15</v>
      </c>
      <c r="I38" s="7"/>
      <c r="J38" s="7"/>
      <c r="K38" s="7">
        <f t="shared" si="0"/>
        <v>73</v>
      </c>
      <c r="L38" s="7" t="str">
        <f t="shared" si="1"/>
        <v>Khá</v>
      </c>
    </row>
    <row r="39" spans="1:12" ht="15.75" customHeight="1">
      <c r="A39" s="20">
        <v>29</v>
      </c>
      <c r="B39" s="21" t="s">
        <v>364</v>
      </c>
      <c r="C39" s="22" t="s">
        <v>365</v>
      </c>
      <c r="D39" s="23" t="s">
        <v>172</v>
      </c>
      <c r="E39" s="7">
        <v>20</v>
      </c>
      <c r="F39" s="7">
        <v>21</v>
      </c>
      <c r="G39" s="7">
        <v>15</v>
      </c>
      <c r="H39" s="7">
        <v>15</v>
      </c>
      <c r="I39" s="7"/>
      <c r="J39" s="7"/>
      <c r="K39" s="7">
        <f t="shared" si="0"/>
        <v>71</v>
      </c>
      <c r="L39" s="7" t="str">
        <f t="shared" si="1"/>
        <v>Khá</v>
      </c>
    </row>
    <row r="40" spans="1:12" ht="15.75">
      <c r="A40" s="20">
        <v>30</v>
      </c>
      <c r="B40" s="21" t="s">
        <v>366</v>
      </c>
      <c r="C40" s="22" t="s">
        <v>367</v>
      </c>
      <c r="D40" s="23" t="s">
        <v>173</v>
      </c>
      <c r="E40" s="7">
        <v>20</v>
      </c>
      <c r="F40" s="7">
        <v>25</v>
      </c>
      <c r="G40" s="7">
        <v>20</v>
      </c>
      <c r="H40" s="7">
        <v>15</v>
      </c>
      <c r="I40" s="7">
        <v>5</v>
      </c>
      <c r="J40" s="7"/>
      <c r="K40" s="7">
        <f t="shared" si="0"/>
        <v>85</v>
      </c>
      <c r="L40" s="7" t="str">
        <f t="shared" si="1"/>
        <v>Tốt</v>
      </c>
    </row>
    <row r="41" spans="1:12" ht="15.75">
      <c r="A41" s="20">
        <v>31</v>
      </c>
      <c r="B41" s="29" t="s">
        <v>368</v>
      </c>
      <c r="C41" s="22" t="s">
        <v>369</v>
      </c>
      <c r="D41" s="23" t="s">
        <v>174</v>
      </c>
      <c r="E41" s="7">
        <v>20</v>
      </c>
      <c r="F41" s="7">
        <v>25</v>
      </c>
      <c r="G41" s="7">
        <v>15</v>
      </c>
      <c r="H41" s="7">
        <v>15</v>
      </c>
      <c r="I41" s="7"/>
      <c r="J41" s="7"/>
      <c r="K41" s="7">
        <f t="shared" si="0"/>
        <v>75</v>
      </c>
      <c r="L41" s="7" t="str">
        <f t="shared" si="1"/>
        <v>Khá</v>
      </c>
    </row>
    <row r="42" spans="1:12" ht="15.75">
      <c r="A42" s="20">
        <v>32</v>
      </c>
      <c r="B42" s="21" t="s">
        <v>370</v>
      </c>
      <c r="C42" s="22" t="s">
        <v>371</v>
      </c>
      <c r="D42" s="23" t="s">
        <v>175</v>
      </c>
      <c r="E42" s="7">
        <v>25</v>
      </c>
      <c r="F42" s="7">
        <v>25</v>
      </c>
      <c r="G42" s="7">
        <v>20</v>
      </c>
      <c r="H42" s="7">
        <v>15</v>
      </c>
      <c r="I42" s="7">
        <v>5</v>
      </c>
      <c r="J42" s="7"/>
      <c r="K42" s="7">
        <f t="shared" si="0"/>
        <v>90</v>
      </c>
      <c r="L42" s="7" t="str">
        <f t="shared" si="1"/>
        <v>Xuất sắc</v>
      </c>
    </row>
    <row r="43" spans="9:12" s="32" customFormat="1" ht="23.25" customHeight="1">
      <c r="I43" s="91" t="s">
        <v>372</v>
      </c>
      <c r="J43" s="91"/>
      <c r="K43" s="91"/>
      <c r="L43" s="91"/>
    </row>
    <row r="44" spans="1:12" s="38" customFormat="1" ht="15">
      <c r="A44" s="56"/>
      <c r="B44" s="72" t="s">
        <v>373</v>
      </c>
      <c r="C44" s="72"/>
      <c r="D44" s="14"/>
      <c r="E44" s="72"/>
      <c r="F44" s="72"/>
      <c r="G44" s="14"/>
      <c r="H44" s="72"/>
      <c r="I44" s="72"/>
      <c r="J44" s="72" t="s">
        <v>659</v>
      </c>
      <c r="K44" s="72"/>
      <c r="L44" s="72"/>
    </row>
    <row r="45" spans="2:11" s="33" customFormat="1" ht="23.25" customHeight="1">
      <c r="B45" s="35"/>
      <c r="C45" s="35"/>
      <c r="E45" s="35"/>
      <c r="F45" s="35"/>
      <c r="G45" s="35"/>
      <c r="H45" s="35"/>
      <c r="J45" s="35"/>
      <c r="K45" s="35"/>
    </row>
    <row r="46" spans="2:12" s="33" customFormat="1" ht="23.25" customHeight="1">
      <c r="B46" s="89" t="s">
        <v>477</v>
      </c>
      <c r="C46" s="89"/>
      <c r="J46" s="34"/>
      <c r="K46" s="34"/>
      <c r="L46" s="34"/>
    </row>
    <row r="47" spans="3:12" ht="15.75">
      <c r="C47" s="36"/>
      <c r="D47" s="32"/>
      <c r="E47" s="32"/>
      <c r="F47" s="32"/>
      <c r="G47" s="32"/>
      <c r="H47" s="32"/>
      <c r="I47" s="32"/>
      <c r="J47" s="32"/>
      <c r="K47" s="32"/>
      <c r="L47" s="32"/>
    </row>
    <row r="48" spans="3:12" ht="15.75">
      <c r="C48" s="37"/>
      <c r="D48" s="32"/>
      <c r="E48" s="32"/>
      <c r="F48" s="32"/>
      <c r="G48" s="32"/>
      <c r="H48" s="32"/>
      <c r="I48" s="32"/>
      <c r="J48" s="32"/>
      <c r="K48" s="32"/>
      <c r="L48" s="32"/>
    </row>
    <row r="49" ht="15.75">
      <c r="C49" s="37"/>
    </row>
    <row r="50" ht="15.75">
      <c r="C50" s="37"/>
    </row>
    <row r="51" ht="15.75">
      <c r="C51" s="37"/>
    </row>
    <row r="52" ht="15.75">
      <c r="C52" s="37"/>
    </row>
    <row r="53" ht="15.75">
      <c r="C53" s="37"/>
    </row>
    <row r="54" ht="15.75">
      <c r="C54" s="37"/>
    </row>
    <row r="55" ht="15.75">
      <c r="C55" s="1" t="s">
        <v>374</v>
      </c>
    </row>
  </sheetData>
  <sheetProtection/>
  <mergeCells count="19">
    <mergeCell ref="H44:I44"/>
    <mergeCell ref="J44:L44"/>
    <mergeCell ref="A2:D2"/>
    <mergeCell ref="G2:L2"/>
    <mergeCell ref="A5:L5"/>
    <mergeCell ref="B3:D3"/>
    <mergeCell ref="G3:L3"/>
    <mergeCell ref="I43:L43"/>
    <mergeCell ref="B10:C10"/>
    <mergeCell ref="A6:L6"/>
    <mergeCell ref="A8:A9"/>
    <mergeCell ref="B46:C46"/>
    <mergeCell ref="B8:C9"/>
    <mergeCell ref="D8:D9"/>
    <mergeCell ref="E8:J8"/>
    <mergeCell ref="K8:K9"/>
    <mergeCell ref="L8:L9"/>
    <mergeCell ref="B44:C44"/>
    <mergeCell ref="E44:F4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M49"/>
  <sheetViews>
    <sheetView zoomScalePageLayoutView="0" workbookViewId="0" topLeftCell="A37">
      <selection activeCell="A49" sqref="A49:IV49"/>
    </sheetView>
  </sheetViews>
  <sheetFormatPr defaultColWidth="9.140625" defaultRowHeight="15"/>
  <cols>
    <col min="1" max="1" width="4.421875" style="57" bestFit="1" customWidth="1"/>
    <col min="2" max="2" width="20.8515625" style="38" bestFit="1" customWidth="1"/>
    <col min="3" max="3" width="11.421875" style="38" customWidth="1"/>
    <col min="4" max="4" width="14.28125" style="38" bestFit="1" customWidth="1"/>
    <col min="5" max="6" width="9.8515625" style="38" customWidth="1"/>
    <col min="7" max="8" width="10.140625" style="38" customWidth="1"/>
    <col min="9" max="9" width="9.140625" style="38" customWidth="1"/>
    <col min="10" max="10" width="9.57421875" style="38" customWidth="1"/>
    <col min="11" max="11" width="13.00390625" style="38" customWidth="1"/>
    <col min="12" max="12" width="12.140625" style="38" customWidth="1"/>
    <col min="13" max="16384" width="9.140625" style="38" customWidth="1"/>
  </cols>
  <sheetData>
    <row r="1" spans="1:12" ht="15.75">
      <c r="A1" s="80" t="s">
        <v>0</v>
      </c>
      <c r="B1" s="80"/>
      <c r="C1" s="80"/>
      <c r="D1" s="80"/>
      <c r="E1" s="1"/>
      <c r="F1" s="1"/>
      <c r="G1" s="71" t="s">
        <v>1</v>
      </c>
      <c r="H1" s="71"/>
      <c r="I1" s="71"/>
      <c r="J1" s="71"/>
      <c r="K1" s="71"/>
      <c r="L1" s="71"/>
    </row>
    <row r="2" spans="1:12" ht="15.75">
      <c r="A2" s="70" t="s">
        <v>181</v>
      </c>
      <c r="B2" s="70"/>
      <c r="C2" s="70"/>
      <c r="D2" s="70"/>
      <c r="E2" s="1"/>
      <c r="F2" s="1"/>
      <c r="G2" s="71" t="s">
        <v>2</v>
      </c>
      <c r="H2" s="71"/>
      <c r="I2" s="71"/>
      <c r="J2" s="71"/>
      <c r="K2" s="71"/>
      <c r="L2" s="71"/>
    </row>
    <row r="3" spans="1:12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6.5">
      <c r="A4" s="81" t="s">
        <v>182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</row>
    <row r="5" spans="1:12" ht="15.75">
      <c r="A5" s="70" t="s">
        <v>40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7" spans="1:12" ht="14.25" customHeight="1">
      <c r="A7" s="82" t="s">
        <v>3</v>
      </c>
      <c r="B7" s="84" t="s">
        <v>4</v>
      </c>
      <c r="C7" s="85"/>
      <c r="D7" s="82" t="s">
        <v>5</v>
      </c>
      <c r="E7" s="82" t="s">
        <v>6</v>
      </c>
      <c r="F7" s="82"/>
      <c r="G7" s="82"/>
      <c r="H7" s="82"/>
      <c r="I7" s="82"/>
      <c r="J7" s="82"/>
      <c r="K7" s="83" t="s">
        <v>7</v>
      </c>
      <c r="L7" s="82" t="s">
        <v>8</v>
      </c>
    </row>
    <row r="8" spans="1:12" ht="15">
      <c r="A8" s="82"/>
      <c r="B8" s="86"/>
      <c r="C8" s="87"/>
      <c r="D8" s="82"/>
      <c r="E8" s="2" t="s">
        <v>9</v>
      </c>
      <c r="F8" s="2" t="s">
        <v>10</v>
      </c>
      <c r="G8" s="2" t="s">
        <v>11</v>
      </c>
      <c r="H8" s="2" t="s">
        <v>12</v>
      </c>
      <c r="I8" s="2" t="s">
        <v>13</v>
      </c>
      <c r="J8" s="2" t="s">
        <v>14</v>
      </c>
      <c r="K8" s="83"/>
      <c r="L8" s="82"/>
    </row>
    <row r="9" spans="1:12" ht="15">
      <c r="A9" s="10">
        <v>1</v>
      </c>
      <c r="B9" s="74">
        <v>2</v>
      </c>
      <c r="C9" s="75"/>
      <c r="D9" s="10">
        <v>3</v>
      </c>
      <c r="E9" s="10">
        <v>4</v>
      </c>
      <c r="F9" s="10">
        <v>5</v>
      </c>
      <c r="G9" s="10">
        <v>6</v>
      </c>
      <c r="H9" s="10">
        <v>7</v>
      </c>
      <c r="I9" s="10">
        <v>8</v>
      </c>
      <c r="J9" s="10">
        <v>9</v>
      </c>
      <c r="K9" s="10">
        <v>10</v>
      </c>
      <c r="L9" s="10">
        <v>11</v>
      </c>
    </row>
    <row r="10" spans="1:12" ht="15.75">
      <c r="A10" s="59">
        <v>1</v>
      </c>
      <c r="B10" s="13" t="s">
        <v>578</v>
      </c>
      <c r="C10" s="13" t="s">
        <v>323</v>
      </c>
      <c r="D10" s="13" t="s">
        <v>183</v>
      </c>
      <c r="E10" s="5">
        <v>20</v>
      </c>
      <c r="F10" s="3">
        <v>25</v>
      </c>
      <c r="G10" s="3">
        <v>20</v>
      </c>
      <c r="H10" s="3">
        <v>15</v>
      </c>
      <c r="I10" s="3">
        <v>0</v>
      </c>
      <c r="J10" s="3">
        <v>0</v>
      </c>
      <c r="K10" s="39">
        <f aca="true" t="shared" si="0" ref="K10:K42">SUM(E10:J10)</f>
        <v>80</v>
      </c>
      <c r="L10" s="39" t="str">
        <f>IF(K10&gt;89,"Xuất sắc",IF(K10&gt;79,"Tốt",IF(K10&gt;69,"Khá",IF(K10&gt;59,"Trung bình khá",IF(K10&gt;49,"Trung bình",IF(K10&gt;29,"Yếu","Kém"))))))</f>
        <v>Tốt</v>
      </c>
    </row>
    <row r="11" spans="1:12" ht="15.75">
      <c r="A11" s="59">
        <v>2</v>
      </c>
      <c r="B11" s="13" t="s">
        <v>579</v>
      </c>
      <c r="C11" s="13" t="s">
        <v>580</v>
      </c>
      <c r="D11" s="13" t="s">
        <v>184</v>
      </c>
      <c r="E11" s="5">
        <v>20</v>
      </c>
      <c r="F11" s="3">
        <v>25</v>
      </c>
      <c r="G11" s="3">
        <v>20</v>
      </c>
      <c r="H11" s="3">
        <v>8</v>
      </c>
      <c r="I11" s="3">
        <v>0</v>
      </c>
      <c r="J11" s="3">
        <v>0</v>
      </c>
      <c r="K11" s="39">
        <f t="shared" si="0"/>
        <v>73</v>
      </c>
      <c r="L11" s="39" t="str">
        <f aca="true" t="shared" si="1" ref="L11:L42">IF(K11&gt;89,"Xuất sắc",IF(K11&gt;79,"Tốt",IF(K11&gt;69,"Khá",IF(K11&gt;59,"Trung bình khá",IF(K11&gt;49,"Trung bình",IF(K11&gt;29,"Yếu","Kém"))))))</f>
        <v>Khá</v>
      </c>
    </row>
    <row r="12" spans="1:12" ht="15.75">
      <c r="A12" s="60">
        <v>3</v>
      </c>
      <c r="B12" s="44" t="s">
        <v>581</v>
      </c>
      <c r="C12" s="44" t="s">
        <v>30</v>
      </c>
      <c r="D12" s="44" t="s">
        <v>185</v>
      </c>
      <c r="E12" s="47"/>
      <c r="F12" s="46"/>
      <c r="G12" s="46"/>
      <c r="H12" s="46"/>
      <c r="I12" s="46"/>
      <c r="J12" s="46"/>
      <c r="K12" s="48">
        <f t="shared" si="0"/>
        <v>0</v>
      </c>
      <c r="L12" s="48" t="str">
        <f t="shared" si="1"/>
        <v>Kém</v>
      </c>
    </row>
    <row r="13" spans="1:12" ht="15.75">
      <c r="A13" s="60">
        <v>4</v>
      </c>
      <c r="B13" s="44" t="s">
        <v>582</v>
      </c>
      <c r="C13" s="44" t="s">
        <v>583</v>
      </c>
      <c r="D13" s="44" t="s">
        <v>186</v>
      </c>
      <c r="E13" s="47"/>
      <c r="F13" s="46"/>
      <c r="G13" s="46"/>
      <c r="H13" s="46"/>
      <c r="I13" s="46"/>
      <c r="J13" s="46"/>
      <c r="K13" s="48">
        <f t="shared" si="0"/>
        <v>0</v>
      </c>
      <c r="L13" s="48" t="str">
        <f t="shared" si="1"/>
        <v>Kém</v>
      </c>
    </row>
    <row r="14" spans="1:12" ht="15.75">
      <c r="A14" s="59">
        <v>5</v>
      </c>
      <c r="B14" s="13" t="s">
        <v>584</v>
      </c>
      <c r="C14" s="13" t="s">
        <v>331</v>
      </c>
      <c r="D14" s="13" t="s">
        <v>187</v>
      </c>
      <c r="E14" s="5">
        <v>20</v>
      </c>
      <c r="F14" s="3">
        <v>25</v>
      </c>
      <c r="G14" s="3">
        <v>20</v>
      </c>
      <c r="H14" s="3">
        <v>15</v>
      </c>
      <c r="I14" s="3">
        <v>0</v>
      </c>
      <c r="J14" s="3">
        <v>0</v>
      </c>
      <c r="K14" s="39">
        <f t="shared" si="0"/>
        <v>80</v>
      </c>
      <c r="L14" s="39" t="str">
        <f t="shared" si="1"/>
        <v>Tốt</v>
      </c>
    </row>
    <row r="15" spans="1:12" ht="15.75">
      <c r="A15" s="59">
        <v>6</v>
      </c>
      <c r="B15" s="13" t="s">
        <v>585</v>
      </c>
      <c r="C15" s="13" t="s">
        <v>518</v>
      </c>
      <c r="D15" s="13" t="s">
        <v>188</v>
      </c>
      <c r="E15" s="5">
        <v>20</v>
      </c>
      <c r="F15" s="3">
        <v>25</v>
      </c>
      <c r="G15" s="3">
        <v>17</v>
      </c>
      <c r="H15" s="3">
        <v>10</v>
      </c>
      <c r="I15" s="3">
        <v>10</v>
      </c>
      <c r="J15" s="3">
        <v>0</v>
      </c>
      <c r="K15" s="39">
        <f t="shared" si="0"/>
        <v>82</v>
      </c>
      <c r="L15" s="39" t="str">
        <f t="shared" si="1"/>
        <v>Tốt</v>
      </c>
    </row>
    <row r="16" spans="1:12" ht="15.75">
      <c r="A16" s="59">
        <v>7</v>
      </c>
      <c r="B16" s="13" t="s">
        <v>586</v>
      </c>
      <c r="C16" s="13" t="s">
        <v>561</v>
      </c>
      <c r="D16" s="13" t="s">
        <v>189</v>
      </c>
      <c r="E16" s="5">
        <v>20</v>
      </c>
      <c r="F16" s="3">
        <v>25</v>
      </c>
      <c r="G16" s="3">
        <v>20</v>
      </c>
      <c r="H16" s="3">
        <v>15</v>
      </c>
      <c r="I16" s="3">
        <v>10</v>
      </c>
      <c r="J16" s="3">
        <v>0</v>
      </c>
      <c r="K16" s="39">
        <f t="shared" si="0"/>
        <v>90</v>
      </c>
      <c r="L16" s="39" t="str">
        <f t="shared" si="1"/>
        <v>Xuất sắc</v>
      </c>
    </row>
    <row r="17" spans="1:12" ht="15.75">
      <c r="A17" s="59">
        <v>8</v>
      </c>
      <c r="B17" s="13" t="s">
        <v>587</v>
      </c>
      <c r="C17" s="13" t="s">
        <v>561</v>
      </c>
      <c r="D17" s="13" t="s">
        <v>190</v>
      </c>
      <c r="E17" s="5">
        <v>20</v>
      </c>
      <c r="F17" s="3">
        <v>25</v>
      </c>
      <c r="G17" s="3">
        <v>20</v>
      </c>
      <c r="H17" s="3">
        <v>15</v>
      </c>
      <c r="I17" s="4">
        <v>0</v>
      </c>
      <c r="J17" s="4">
        <v>0</v>
      </c>
      <c r="K17" s="39">
        <f t="shared" si="0"/>
        <v>80</v>
      </c>
      <c r="L17" s="39" t="str">
        <f t="shared" si="1"/>
        <v>Tốt</v>
      </c>
    </row>
    <row r="18" spans="1:12" ht="15.75">
      <c r="A18" s="59">
        <v>9</v>
      </c>
      <c r="B18" s="13" t="s">
        <v>588</v>
      </c>
      <c r="C18" s="13" t="s">
        <v>430</v>
      </c>
      <c r="D18" s="13" t="s">
        <v>191</v>
      </c>
      <c r="E18" s="5">
        <v>20</v>
      </c>
      <c r="F18" s="3">
        <v>25</v>
      </c>
      <c r="G18" s="3">
        <v>20</v>
      </c>
      <c r="H18" s="3">
        <v>15</v>
      </c>
      <c r="I18" s="3">
        <v>10</v>
      </c>
      <c r="J18" s="4">
        <v>0</v>
      </c>
      <c r="K18" s="39">
        <f t="shared" si="0"/>
        <v>90</v>
      </c>
      <c r="L18" s="39" t="str">
        <f t="shared" si="1"/>
        <v>Xuất sắc</v>
      </c>
    </row>
    <row r="19" spans="1:12" ht="15.75">
      <c r="A19" s="59">
        <v>10</v>
      </c>
      <c r="B19" s="13" t="s">
        <v>589</v>
      </c>
      <c r="C19" s="13" t="s">
        <v>179</v>
      </c>
      <c r="D19" s="13" t="s">
        <v>192</v>
      </c>
      <c r="E19" s="5">
        <v>20</v>
      </c>
      <c r="F19" s="3">
        <v>25</v>
      </c>
      <c r="G19" s="3">
        <v>20</v>
      </c>
      <c r="H19" s="3">
        <v>10</v>
      </c>
      <c r="I19" s="3">
        <v>0</v>
      </c>
      <c r="J19" s="3">
        <v>0</v>
      </c>
      <c r="K19" s="39">
        <f t="shared" si="0"/>
        <v>75</v>
      </c>
      <c r="L19" s="39" t="str">
        <f t="shared" si="1"/>
        <v>Khá</v>
      </c>
    </row>
    <row r="20" spans="1:12" ht="15.75">
      <c r="A20" s="59">
        <v>11</v>
      </c>
      <c r="B20" s="13" t="s">
        <v>590</v>
      </c>
      <c r="C20" s="13" t="s">
        <v>17</v>
      </c>
      <c r="D20" s="13" t="s">
        <v>193</v>
      </c>
      <c r="E20" s="5">
        <v>20</v>
      </c>
      <c r="F20" s="3">
        <v>25</v>
      </c>
      <c r="G20" s="3">
        <v>20</v>
      </c>
      <c r="H20" s="3">
        <v>15</v>
      </c>
      <c r="I20" s="3">
        <v>10</v>
      </c>
      <c r="J20" s="3">
        <v>0</v>
      </c>
      <c r="K20" s="39">
        <f t="shared" si="0"/>
        <v>90</v>
      </c>
      <c r="L20" s="39" t="str">
        <f t="shared" si="1"/>
        <v>Xuất sắc</v>
      </c>
    </row>
    <row r="21" spans="1:12" ht="15.75">
      <c r="A21" s="59">
        <v>12</v>
      </c>
      <c r="B21" s="13" t="s">
        <v>591</v>
      </c>
      <c r="C21" s="13" t="s">
        <v>23</v>
      </c>
      <c r="D21" s="13" t="s">
        <v>194</v>
      </c>
      <c r="E21" s="5">
        <v>20</v>
      </c>
      <c r="F21" s="3">
        <v>25</v>
      </c>
      <c r="G21" s="3">
        <v>15</v>
      </c>
      <c r="H21" s="3">
        <v>10</v>
      </c>
      <c r="I21" s="3">
        <v>0</v>
      </c>
      <c r="J21" s="3">
        <v>0</v>
      </c>
      <c r="K21" s="39">
        <f t="shared" si="0"/>
        <v>70</v>
      </c>
      <c r="L21" s="39" t="str">
        <f t="shared" si="1"/>
        <v>Khá</v>
      </c>
    </row>
    <row r="22" spans="1:12" ht="15.75">
      <c r="A22" s="59">
        <v>13</v>
      </c>
      <c r="B22" s="13" t="s">
        <v>592</v>
      </c>
      <c r="C22" s="13" t="s">
        <v>38</v>
      </c>
      <c r="D22" s="13" t="s">
        <v>195</v>
      </c>
      <c r="E22" s="5">
        <v>25</v>
      </c>
      <c r="F22" s="3">
        <v>25</v>
      </c>
      <c r="G22" s="3">
        <v>20</v>
      </c>
      <c r="H22" s="3">
        <v>15</v>
      </c>
      <c r="I22" s="3">
        <v>0</v>
      </c>
      <c r="J22" s="3">
        <v>0</v>
      </c>
      <c r="K22" s="39">
        <f t="shared" si="0"/>
        <v>85</v>
      </c>
      <c r="L22" s="39" t="str">
        <f t="shared" si="1"/>
        <v>Tốt</v>
      </c>
    </row>
    <row r="23" spans="1:12" ht="15.75">
      <c r="A23" s="59">
        <v>14</v>
      </c>
      <c r="B23" s="13" t="s">
        <v>593</v>
      </c>
      <c r="C23" s="13" t="s">
        <v>27</v>
      </c>
      <c r="D23" s="13" t="s">
        <v>196</v>
      </c>
      <c r="E23" s="5">
        <v>20</v>
      </c>
      <c r="F23" s="3">
        <v>25</v>
      </c>
      <c r="G23" s="3">
        <v>20</v>
      </c>
      <c r="H23" s="3">
        <v>15</v>
      </c>
      <c r="I23" s="3">
        <v>10</v>
      </c>
      <c r="J23" s="3">
        <v>0</v>
      </c>
      <c r="K23" s="39">
        <f t="shared" si="0"/>
        <v>90</v>
      </c>
      <c r="L23" s="39" t="str">
        <f t="shared" si="1"/>
        <v>Xuất sắc</v>
      </c>
    </row>
    <row r="24" spans="1:12" ht="15.75">
      <c r="A24" s="59">
        <v>15</v>
      </c>
      <c r="B24" s="13" t="s">
        <v>594</v>
      </c>
      <c r="C24" s="13" t="s">
        <v>392</v>
      </c>
      <c r="D24" s="13" t="s">
        <v>197</v>
      </c>
      <c r="E24" s="5">
        <v>18</v>
      </c>
      <c r="F24" s="3">
        <v>22</v>
      </c>
      <c r="G24" s="3">
        <v>15</v>
      </c>
      <c r="H24" s="3">
        <v>15</v>
      </c>
      <c r="I24" s="3">
        <v>0</v>
      </c>
      <c r="J24" s="3">
        <v>0</v>
      </c>
      <c r="K24" s="39">
        <f t="shared" si="0"/>
        <v>70</v>
      </c>
      <c r="L24" s="39" t="str">
        <f t="shared" si="1"/>
        <v>Khá</v>
      </c>
    </row>
    <row r="25" spans="1:12" ht="15.75">
      <c r="A25" s="59">
        <v>16</v>
      </c>
      <c r="B25" s="13" t="s">
        <v>595</v>
      </c>
      <c r="C25" s="13" t="s">
        <v>392</v>
      </c>
      <c r="D25" s="13" t="s">
        <v>198</v>
      </c>
      <c r="E25" s="5">
        <v>20</v>
      </c>
      <c r="F25" s="3">
        <v>25</v>
      </c>
      <c r="G25" s="3">
        <v>17</v>
      </c>
      <c r="H25" s="3">
        <v>10</v>
      </c>
      <c r="I25" s="3">
        <v>0</v>
      </c>
      <c r="J25" s="3">
        <v>0</v>
      </c>
      <c r="K25" s="39">
        <f t="shared" si="0"/>
        <v>72</v>
      </c>
      <c r="L25" s="39" t="str">
        <f t="shared" si="1"/>
        <v>Khá</v>
      </c>
    </row>
    <row r="26" spans="1:12" ht="15.75">
      <c r="A26" s="59">
        <v>17</v>
      </c>
      <c r="B26" s="13" t="s">
        <v>596</v>
      </c>
      <c r="C26" s="13" t="s">
        <v>392</v>
      </c>
      <c r="D26" s="13" t="s">
        <v>199</v>
      </c>
      <c r="E26" s="5">
        <v>20</v>
      </c>
      <c r="F26" s="3">
        <v>25</v>
      </c>
      <c r="G26" s="3">
        <v>20</v>
      </c>
      <c r="H26" s="3">
        <v>15</v>
      </c>
      <c r="I26" s="3">
        <v>10</v>
      </c>
      <c r="J26" s="3">
        <v>0</v>
      </c>
      <c r="K26" s="39">
        <f t="shared" si="0"/>
        <v>90</v>
      </c>
      <c r="L26" s="39" t="str">
        <f t="shared" si="1"/>
        <v>Xuất sắc</v>
      </c>
    </row>
    <row r="27" spans="1:12" ht="15.75">
      <c r="A27" s="59">
        <v>18</v>
      </c>
      <c r="B27" s="13" t="s">
        <v>597</v>
      </c>
      <c r="C27" s="13" t="s">
        <v>440</v>
      </c>
      <c r="D27" s="13" t="s">
        <v>200</v>
      </c>
      <c r="E27" s="5">
        <v>25</v>
      </c>
      <c r="F27" s="3">
        <v>25</v>
      </c>
      <c r="G27" s="3">
        <v>15</v>
      </c>
      <c r="H27" s="3">
        <v>15</v>
      </c>
      <c r="I27" s="3">
        <v>0</v>
      </c>
      <c r="J27" s="3">
        <v>0</v>
      </c>
      <c r="K27" s="39">
        <f t="shared" si="0"/>
        <v>80</v>
      </c>
      <c r="L27" s="39" t="str">
        <f t="shared" si="1"/>
        <v>Tốt</v>
      </c>
    </row>
    <row r="28" spans="1:12" ht="15.75">
      <c r="A28" s="59">
        <v>19</v>
      </c>
      <c r="B28" s="13" t="s">
        <v>598</v>
      </c>
      <c r="C28" s="13" t="s">
        <v>599</v>
      </c>
      <c r="D28" s="13" t="s">
        <v>201</v>
      </c>
      <c r="E28" s="5">
        <v>20</v>
      </c>
      <c r="F28" s="3">
        <v>25</v>
      </c>
      <c r="G28" s="3">
        <v>20</v>
      </c>
      <c r="H28" s="3">
        <v>15</v>
      </c>
      <c r="I28" s="3">
        <v>0</v>
      </c>
      <c r="J28" s="3">
        <v>0</v>
      </c>
      <c r="K28" s="39">
        <f t="shared" si="0"/>
        <v>80</v>
      </c>
      <c r="L28" s="39" t="str">
        <f t="shared" si="1"/>
        <v>Tốt</v>
      </c>
    </row>
    <row r="29" spans="1:12" ht="15.75">
      <c r="A29" s="59">
        <v>20</v>
      </c>
      <c r="B29" s="13" t="s">
        <v>600</v>
      </c>
      <c r="C29" s="13" t="s">
        <v>401</v>
      </c>
      <c r="D29" s="13" t="s">
        <v>202</v>
      </c>
      <c r="E29" s="5">
        <v>20</v>
      </c>
      <c r="F29" s="3">
        <v>25</v>
      </c>
      <c r="G29" s="3">
        <v>20</v>
      </c>
      <c r="H29" s="3">
        <v>12</v>
      </c>
      <c r="I29" s="3">
        <v>0</v>
      </c>
      <c r="J29" s="3">
        <v>0</v>
      </c>
      <c r="K29" s="39">
        <f t="shared" si="0"/>
        <v>77</v>
      </c>
      <c r="L29" s="39" t="str">
        <f t="shared" si="1"/>
        <v>Khá</v>
      </c>
    </row>
    <row r="30" spans="1:12" ht="15.75">
      <c r="A30" s="59">
        <v>21</v>
      </c>
      <c r="B30" s="13" t="s">
        <v>601</v>
      </c>
      <c r="C30" s="13" t="s">
        <v>180</v>
      </c>
      <c r="D30" s="13" t="s">
        <v>203</v>
      </c>
      <c r="E30" s="5">
        <v>20</v>
      </c>
      <c r="F30" s="3">
        <v>25</v>
      </c>
      <c r="G30" s="3">
        <v>20</v>
      </c>
      <c r="H30" s="3">
        <v>15</v>
      </c>
      <c r="I30" s="3">
        <v>0</v>
      </c>
      <c r="J30" s="3">
        <v>0</v>
      </c>
      <c r="K30" s="39">
        <f t="shared" si="0"/>
        <v>80</v>
      </c>
      <c r="L30" s="39" t="str">
        <f t="shared" si="1"/>
        <v>Tốt</v>
      </c>
    </row>
    <row r="31" spans="1:12" ht="15.75">
      <c r="A31" s="59">
        <v>22</v>
      </c>
      <c r="B31" s="13" t="s">
        <v>602</v>
      </c>
      <c r="C31" s="13" t="s">
        <v>450</v>
      </c>
      <c r="D31" s="13" t="s">
        <v>204</v>
      </c>
      <c r="E31" s="5">
        <v>20</v>
      </c>
      <c r="F31" s="3">
        <v>25</v>
      </c>
      <c r="G31" s="3">
        <v>20</v>
      </c>
      <c r="H31" s="3">
        <v>15</v>
      </c>
      <c r="I31" s="3">
        <v>0</v>
      </c>
      <c r="J31" s="3">
        <v>0</v>
      </c>
      <c r="K31" s="39">
        <f t="shared" si="0"/>
        <v>80</v>
      </c>
      <c r="L31" s="39" t="str">
        <f t="shared" si="1"/>
        <v>Tốt</v>
      </c>
    </row>
    <row r="32" spans="1:12" ht="15.75">
      <c r="A32" s="59">
        <v>23</v>
      </c>
      <c r="B32" s="13" t="s">
        <v>603</v>
      </c>
      <c r="C32" s="13" t="s">
        <v>24</v>
      </c>
      <c r="D32" s="13" t="s">
        <v>205</v>
      </c>
      <c r="E32" s="5">
        <v>20</v>
      </c>
      <c r="F32" s="3">
        <v>25</v>
      </c>
      <c r="G32" s="3">
        <v>20</v>
      </c>
      <c r="H32" s="3">
        <v>15</v>
      </c>
      <c r="I32" s="3">
        <v>0</v>
      </c>
      <c r="J32" s="3">
        <v>0</v>
      </c>
      <c r="K32" s="39">
        <f t="shared" si="0"/>
        <v>80</v>
      </c>
      <c r="L32" s="39" t="str">
        <f t="shared" si="1"/>
        <v>Tốt</v>
      </c>
    </row>
    <row r="33" spans="1:12" ht="15.75">
      <c r="A33" s="59">
        <v>24</v>
      </c>
      <c r="B33" s="13" t="s">
        <v>604</v>
      </c>
      <c r="C33" s="13" t="s">
        <v>351</v>
      </c>
      <c r="D33" s="13" t="s">
        <v>206</v>
      </c>
      <c r="E33" s="5">
        <v>20</v>
      </c>
      <c r="F33" s="3">
        <v>21</v>
      </c>
      <c r="G33" s="3">
        <v>20</v>
      </c>
      <c r="H33" s="3">
        <v>15</v>
      </c>
      <c r="I33" s="3">
        <v>0</v>
      </c>
      <c r="J33" s="3">
        <v>0</v>
      </c>
      <c r="K33" s="39">
        <f t="shared" si="0"/>
        <v>76</v>
      </c>
      <c r="L33" s="39" t="str">
        <f t="shared" si="1"/>
        <v>Khá</v>
      </c>
    </row>
    <row r="34" spans="1:12" ht="15.75">
      <c r="A34" s="59">
        <v>25</v>
      </c>
      <c r="B34" s="13" t="s">
        <v>334</v>
      </c>
      <c r="C34" s="13" t="s">
        <v>36</v>
      </c>
      <c r="D34" s="13" t="s">
        <v>207</v>
      </c>
      <c r="E34" s="5">
        <v>20</v>
      </c>
      <c r="F34" s="3">
        <v>25</v>
      </c>
      <c r="G34" s="3">
        <v>20</v>
      </c>
      <c r="H34" s="3">
        <v>15</v>
      </c>
      <c r="I34" s="3">
        <v>0</v>
      </c>
      <c r="J34" s="3">
        <v>0</v>
      </c>
      <c r="K34" s="39">
        <f t="shared" si="0"/>
        <v>80</v>
      </c>
      <c r="L34" s="39" t="str">
        <f t="shared" si="1"/>
        <v>Tốt</v>
      </c>
    </row>
    <row r="35" spans="1:12" ht="15.75">
      <c r="A35" s="59">
        <v>26</v>
      </c>
      <c r="B35" s="13" t="s">
        <v>605</v>
      </c>
      <c r="C35" s="13" t="s">
        <v>606</v>
      </c>
      <c r="D35" s="13" t="s">
        <v>208</v>
      </c>
      <c r="E35" s="5">
        <v>20</v>
      </c>
      <c r="F35" s="3">
        <v>25</v>
      </c>
      <c r="G35" s="3">
        <v>20</v>
      </c>
      <c r="H35" s="3">
        <v>15</v>
      </c>
      <c r="I35" s="3">
        <v>0</v>
      </c>
      <c r="J35" s="3">
        <v>0</v>
      </c>
      <c r="K35" s="39">
        <f t="shared" si="0"/>
        <v>80</v>
      </c>
      <c r="L35" s="39" t="str">
        <f t="shared" si="1"/>
        <v>Tốt</v>
      </c>
    </row>
    <row r="36" spans="1:13" ht="15.75">
      <c r="A36" s="59">
        <v>27</v>
      </c>
      <c r="B36" s="13" t="s">
        <v>607</v>
      </c>
      <c r="C36" s="13" t="s">
        <v>468</v>
      </c>
      <c r="D36" s="13" t="s">
        <v>209</v>
      </c>
      <c r="E36" s="5">
        <v>20</v>
      </c>
      <c r="F36" s="3">
        <v>25</v>
      </c>
      <c r="G36" s="3">
        <v>15</v>
      </c>
      <c r="H36" s="3">
        <v>12</v>
      </c>
      <c r="I36" s="3">
        <v>0</v>
      </c>
      <c r="J36" s="3">
        <v>0</v>
      </c>
      <c r="K36" s="39">
        <f>SUM(E36:J36)-5</f>
        <v>67</v>
      </c>
      <c r="L36" s="39" t="str">
        <f t="shared" si="1"/>
        <v>Trung bình khá</v>
      </c>
      <c r="M36" s="38" t="s">
        <v>480</v>
      </c>
    </row>
    <row r="37" spans="1:12" ht="15.75">
      <c r="A37" s="59">
        <v>28</v>
      </c>
      <c r="B37" s="13" t="s">
        <v>608</v>
      </c>
      <c r="C37" s="13" t="s">
        <v>609</v>
      </c>
      <c r="D37" s="13" t="s">
        <v>210</v>
      </c>
      <c r="E37" s="5">
        <v>20</v>
      </c>
      <c r="F37" s="3">
        <v>25</v>
      </c>
      <c r="G37" s="3">
        <v>20</v>
      </c>
      <c r="H37" s="3">
        <v>15</v>
      </c>
      <c r="I37" s="3">
        <v>0</v>
      </c>
      <c r="J37" s="3">
        <v>0</v>
      </c>
      <c r="K37" s="39">
        <f t="shared" si="0"/>
        <v>80</v>
      </c>
      <c r="L37" s="39" t="str">
        <f t="shared" si="1"/>
        <v>Tốt</v>
      </c>
    </row>
    <row r="38" spans="1:12" ht="15.75">
      <c r="A38" s="59">
        <v>29</v>
      </c>
      <c r="B38" s="13" t="s">
        <v>610</v>
      </c>
      <c r="C38" s="13" t="s">
        <v>611</v>
      </c>
      <c r="D38" s="13" t="s">
        <v>211</v>
      </c>
      <c r="E38" s="5">
        <v>20</v>
      </c>
      <c r="F38" s="3">
        <v>25</v>
      </c>
      <c r="G38" s="3">
        <v>20</v>
      </c>
      <c r="H38" s="3">
        <v>15</v>
      </c>
      <c r="I38" s="3">
        <v>0</v>
      </c>
      <c r="J38" s="3">
        <v>0</v>
      </c>
      <c r="K38" s="39">
        <f t="shared" si="0"/>
        <v>80</v>
      </c>
      <c r="L38" s="39" t="str">
        <f t="shared" si="1"/>
        <v>Tốt</v>
      </c>
    </row>
    <row r="39" spans="1:12" ht="15.75">
      <c r="A39" s="59">
        <v>30</v>
      </c>
      <c r="B39" s="13" t="s">
        <v>612</v>
      </c>
      <c r="C39" s="13" t="s">
        <v>25</v>
      </c>
      <c r="D39" s="13" t="s">
        <v>212</v>
      </c>
      <c r="E39" s="5">
        <v>20</v>
      </c>
      <c r="F39" s="3">
        <v>25</v>
      </c>
      <c r="G39" s="3">
        <v>20</v>
      </c>
      <c r="H39" s="3">
        <v>10</v>
      </c>
      <c r="I39" s="3">
        <v>0</v>
      </c>
      <c r="J39" s="3">
        <v>0</v>
      </c>
      <c r="K39" s="39">
        <f t="shared" si="0"/>
        <v>75</v>
      </c>
      <c r="L39" s="39" t="str">
        <f t="shared" si="1"/>
        <v>Khá</v>
      </c>
    </row>
    <row r="40" spans="1:12" ht="15.75">
      <c r="A40" s="59">
        <v>31</v>
      </c>
      <c r="B40" s="13" t="s">
        <v>613</v>
      </c>
      <c r="C40" s="13" t="s">
        <v>614</v>
      </c>
      <c r="D40" s="13" t="s">
        <v>213</v>
      </c>
      <c r="E40" s="5">
        <v>20</v>
      </c>
      <c r="F40" s="3">
        <v>25</v>
      </c>
      <c r="G40" s="3">
        <v>15</v>
      </c>
      <c r="H40" s="3">
        <v>13</v>
      </c>
      <c r="I40" s="3">
        <v>0</v>
      </c>
      <c r="J40" s="3">
        <v>0</v>
      </c>
      <c r="K40" s="39">
        <f t="shared" si="0"/>
        <v>73</v>
      </c>
      <c r="L40" s="39" t="str">
        <f t="shared" si="1"/>
        <v>Khá</v>
      </c>
    </row>
    <row r="41" spans="1:12" ht="15.75">
      <c r="A41" s="59">
        <v>32</v>
      </c>
      <c r="B41" s="13" t="s">
        <v>615</v>
      </c>
      <c r="C41" s="13" t="s">
        <v>367</v>
      </c>
      <c r="D41" s="13" t="s">
        <v>214</v>
      </c>
      <c r="E41" s="5">
        <v>20</v>
      </c>
      <c r="F41" s="3">
        <v>25</v>
      </c>
      <c r="G41" s="3">
        <v>15</v>
      </c>
      <c r="H41" s="3">
        <v>13</v>
      </c>
      <c r="I41" s="3">
        <v>0</v>
      </c>
      <c r="J41" s="3">
        <v>0</v>
      </c>
      <c r="K41" s="39">
        <f t="shared" si="0"/>
        <v>73</v>
      </c>
      <c r="L41" s="39" t="str">
        <f t="shared" si="1"/>
        <v>Khá</v>
      </c>
    </row>
    <row r="42" spans="1:12" ht="15.75">
      <c r="A42" s="59">
        <v>33</v>
      </c>
      <c r="B42" s="13" t="s">
        <v>616</v>
      </c>
      <c r="C42" s="13" t="s">
        <v>617</v>
      </c>
      <c r="D42" s="13" t="s">
        <v>215</v>
      </c>
      <c r="E42" s="5">
        <v>20</v>
      </c>
      <c r="F42" s="3">
        <v>25</v>
      </c>
      <c r="G42" s="3">
        <v>15</v>
      </c>
      <c r="H42" s="3">
        <v>15</v>
      </c>
      <c r="I42" s="3">
        <v>0</v>
      </c>
      <c r="J42" s="3">
        <v>0</v>
      </c>
      <c r="K42" s="39">
        <f t="shared" si="0"/>
        <v>75</v>
      </c>
      <c r="L42" s="39" t="str">
        <f t="shared" si="1"/>
        <v>Khá</v>
      </c>
    </row>
    <row r="44" spans="1:12" ht="15.75">
      <c r="A44" s="58"/>
      <c r="B44" s="8"/>
      <c r="C44" s="8"/>
      <c r="D44" s="9"/>
      <c r="E44" s="9"/>
      <c r="F44" s="9"/>
      <c r="G44" s="9"/>
      <c r="H44" s="9"/>
      <c r="I44" s="73" t="s">
        <v>375</v>
      </c>
      <c r="J44" s="73"/>
      <c r="K44" s="73"/>
      <c r="L44" s="73"/>
    </row>
    <row r="45" spans="1:12" ht="15">
      <c r="A45" s="56"/>
      <c r="B45" s="72" t="s">
        <v>373</v>
      </c>
      <c r="C45" s="72"/>
      <c r="D45" s="14"/>
      <c r="E45" s="72"/>
      <c r="F45" s="72"/>
      <c r="G45" s="14"/>
      <c r="H45" s="72"/>
      <c r="I45" s="72"/>
      <c r="J45" s="72" t="s">
        <v>659</v>
      </c>
      <c r="K45" s="72"/>
      <c r="L45" s="72"/>
    </row>
    <row r="49" spans="1:3" s="56" customFormat="1" ht="14.25">
      <c r="A49" s="40"/>
      <c r="B49" s="72" t="s">
        <v>478</v>
      </c>
      <c r="C49" s="72"/>
    </row>
  </sheetData>
  <sheetProtection/>
  <mergeCells count="19">
    <mergeCell ref="B45:C45"/>
    <mergeCell ref="E45:F45"/>
    <mergeCell ref="J45:L45"/>
    <mergeCell ref="D7:D8"/>
    <mergeCell ref="H45:I45"/>
    <mergeCell ref="E7:J7"/>
    <mergeCell ref="K7:K8"/>
    <mergeCell ref="I44:L44"/>
    <mergeCell ref="L7:L8"/>
    <mergeCell ref="A7:A8"/>
    <mergeCell ref="A1:D1"/>
    <mergeCell ref="B49:C49"/>
    <mergeCell ref="G1:L1"/>
    <mergeCell ref="A2:D2"/>
    <mergeCell ref="G2:L2"/>
    <mergeCell ref="B9:C9"/>
    <mergeCell ref="A4:L4"/>
    <mergeCell ref="A5:L5"/>
    <mergeCell ref="B7:C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M49"/>
  <sheetViews>
    <sheetView zoomScalePageLayoutView="0" workbookViewId="0" topLeftCell="A31">
      <selection activeCell="A49" sqref="A49:IV49"/>
    </sheetView>
  </sheetViews>
  <sheetFormatPr defaultColWidth="9.140625" defaultRowHeight="15"/>
  <cols>
    <col min="1" max="1" width="4.421875" style="15" bestFit="1" customWidth="1"/>
    <col min="2" max="2" width="20.8515625" style="15" bestFit="1" customWidth="1"/>
    <col min="3" max="3" width="11.421875" style="15" customWidth="1"/>
    <col min="4" max="4" width="14.28125" style="15" bestFit="1" customWidth="1"/>
    <col min="5" max="8" width="9.140625" style="15" customWidth="1"/>
    <col min="9" max="9" width="10.28125" style="15" customWidth="1"/>
    <col min="10" max="10" width="13.7109375" style="15" customWidth="1"/>
    <col min="11" max="12" width="13.57421875" style="15" customWidth="1"/>
    <col min="13" max="16384" width="9.140625" style="15" customWidth="1"/>
  </cols>
  <sheetData>
    <row r="1" spans="1:12" ht="15.75">
      <c r="A1" s="71" t="s">
        <v>0</v>
      </c>
      <c r="B1" s="71"/>
      <c r="C1" s="71"/>
      <c r="D1" s="71"/>
      <c r="E1" s="1"/>
      <c r="F1" s="1"/>
      <c r="G1" s="71" t="s">
        <v>1</v>
      </c>
      <c r="H1" s="71"/>
      <c r="I1" s="71"/>
      <c r="J1" s="71"/>
      <c r="K1" s="71"/>
      <c r="L1" s="71"/>
    </row>
    <row r="2" spans="1:12" ht="15.75">
      <c r="A2" s="71" t="s">
        <v>217</v>
      </c>
      <c r="B2" s="71"/>
      <c r="C2" s="71"/>
      <c r="D2" s="71"/>
      <c r="E2" s="1"/>
      <c r="F2" s="1"/>
      <c r="G2" s="71" t="s">
        <v>2</v>
      </c>
      <c r="H2" s="71"/>
      <c r="I2" s="71"/>
      <c r="J2" s="71"/>
      <c r="K2" s="71"/>
      <c r="L2" s="71"/>
    </row>
    <row r="3" spans="1:12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.75">
      <c r="A4" s="71" t="s">
        <v>216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1" t="s">
        <v>40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7" spans="1:12" ht="14.25" customHeight="1">
      <c r="A7" s="94" t="s">
        <v>3</v>
      </c>
      <c r="B7" s="96" t="s">
        <v>4</v>
      </c>
      <c r="C7" s="97"/>
      <c r="D7" s="94" t="s">
        <v>5</v>
      </c>
      <c r="E7" s="94" t="s">
        <v>6</v>
      </c>
      <c r="F7" s="94"/>
      <c r="G7" s="94"/>
      <c r="H7" s="94"/>
      <c r="I7" s="94"/>
      <c r="J7" s="94"/>
      <c r="K7" s="95" t="s">
        <v>7</v>
      </c>
      <c r="L7" s="94" t="s">
        <v>8</v>
      </c>
    </row>
    <row r="8" spans="1:12" ht="15.75">
      <c r="A8" s="94"/>
      <c r="B8" s="98"/>
      <c r="C8" s="99"/>
      <c r="D8" s="94"/>
      <c r="E8" s="42" t="s">
        <v>9</v>
      </c>
      <c r="F8" s="42" t="s">
        <v>10</v>
      </c>
      <c r="G8" s="42" t="s">
        <v>11</v>
      </c>
      <c r="H8" s="42" t="s">
        <v>12</v>
      </c>
      <c r="I8" s="42" t="s">
        <v>13</v>
      </c>
      <c r="J8" s="42" t="s">
        <v>14</v>
      </c>
      <c r="K8" s="95"/>
      <c r="L8" s="94"/>
    </row>
    <row r="9" spans="1:12" ht="15.75">
      <c r="A9" s="49">
        <v>1</v>
      </c>
      <c r="B9" s="100">
        <v>2</v>
      </c>
      <c r="C9" s="101"/>
      <c r="D9" s="49">
        <v>3</v>
      </c>
      <c r="E9" s="49">
        <v>4</v>
      </c>
      <c r="F9" s="49">
        <v>5</v>
      </c>
      <c r="G9" s="49">
        <v>6</v>
      </c>
      <c r="H9" s="49">
        <v>7</v>
      </c>
      <c r="I9" s="49">
        <v>8</v>
      </c>
      <c r="J9" s="49">
        <v>9</v>
      </c>
      <c r="K9" s="49">
        <v>10</v>
      </c>
      <c r="L9" s="49">
        <v>11</v>
      </c>
    </row>
    <row r="10" spans="1:12" ht="15.75">
      <c r="A10" s="50">
        <v>1</v>
      </c>
      <c r="B10" s="50" t="s">
        <v>376</v>
      </c>
      <c r="C10" s="50" t="s">
        <v>74</v>
      </c>
      <c r="D10" s="50">
        <v>1254030038</v>
      </c>
      <c r="E10" s="50">
        <v>20</v>
      </c>
      <c r="F10" s="50">
        <v>25</v>
      </c>
      <c r="G10" s="50">
        <v>15</v>
      </c>
      <c r="H10" s="50">
        <v>15</v>
      </c>
      <c r="I10" s="50"/>
      <c r="J10" s="50"/>
      <c r="K10" s="50">
        <f aca="true" t="shared" si="0" ref="K10:K40">SUM(E10:J10)</f>
        <v>75</v>
      </c>
      <c r="L10" s="50" t="str">
        <f>IF(K10&gt;89,"Xuất sắc",IF(K10&gt;79,"Tốt",IF(K10&gt;69,"Khá",IF(K10&gt;59,"Trung bình khá",IF(K10&gt;49,"Trung bình",IF(K10&gt;29,"Yếu","Kém"))))))</f>
        <v>Khá</v>
      </c>
    </row>
    <row r="11" spans="1:12" ht="15.75">
      <c r="A11" s="50">
        <v>2</v>
      </c>
      <c r="B11" s="50" t="s">
        <v>377</v>
      </c>
      <c r="C11" s="50" t="s">
        <v>378</v>
      </c>
      <c r="D11" s="50">
        <v>1254030049</v>
      </c>
      <c r="E11" s="50">
        <v>20</v>
      </c>
      <c r="F11" s="50">
        <v>25</v>
      </c>
      <c r="G11" s="50">
        <v>20</v>
      </c>
      <c r="H11" s="50">
        <v>12</v>
      </c>
      <c r="I11" s="50"/>
      <c r="J11" s="50"/>
      <c r="K11" s="50">
        <f t="shared" si="0"/>
        <v>77</v>
      </c>
      <c r="L11" s="50" t="str">
        <f aca="true" t="shared" si="1" ref="L11:L42">IF(K11&gt;89,"Xuất sắc",IF(K11&gt;79,"Tốt",IF(K11&gt;69,"Khá",IF(K11&gt;59,"Trung bình khá",IF(K11&gt;49,"Trung bình",IF(K11&gt;29,"Yếu","Kém"))))))</f>
        <v>Khá</v>
      </c>
    </row>
    <row r="12" spans="1:12" ht="15.75">
      <c r="A12" s="50">
        <v>3</v>
      </c>
      <c r="B12" s="50" t="s">
        <v>379</v>
      </c>
      <c r="C12" s="50" t="s">
        <v>26</v>
      </c>
      <c r="D12" s="50">
        <v>1254032054</v>
      </c>
      <c r="E12" s="50">
        <v>20</v>
      </c>
      <c r="F12" s="50">
        <v>25</v>
      </c>
      <c r="G12" s="50">
        <v>20</v>
      </c>
      <c r="H12" s="50">
        <v>13</v>
      </c>
      <c r="I12" s="50">
        <v>10</v>
      </c>
      <c r="J12" s="50"/>
      <c r="K12" s="50">
        <f t="shared" si="0"/>
        <v>88</v>
      </c>
      <c r="L12" s="50" t="str">
        <f t="shared" si="1"/>
        <v>Tốt</v>
      </c>
    </row>
    <row r="13" spans="1:12" ht="15.75">
      <c r="A13" s="50">
        <v>4</v>
      </c>
      <c r="B13" s="50" t="s">
        <v>380</v>
      </c>
      <c r="C13" s="50" t="s">
        <v>26</v>
      </c>
      <c r="D13" s="50">
        <v>1254032057</v>
      </c>
      <c r="E13" s="50">
        <v>24</v>
      </c>
      <c r="F13" s="50">
        <v>24</v>
      </c>
      <c r="G13" s="50">
        <v>17</v>
      </c>
      <c r="H13" s="50">
        <v>15</v>
      </c>
      <c r="I13" s="50"/>
      <c r="J13" s="50"/>
      <c r="K13" s="50">
        <f t="shared" si="0"/>
        <v>80</v>
      </c>
      <c r="L13" s="50" t="str">
        <f t="shared" si="1"/>
        <v>Tốt</v>
      </c>
    </row>
    <row r="14" spans="1:12" ht="15.75">
      <c r="A14" s="50">
        <v>5</v>
      </c>
      <c r="B14" s="50" t="s">
        <v>381</v>
      </c>
      <c r="C14" s="50" t="s">
        <v>382</v>
      </c>
      <c r="D14" s="50">
        <v>1254030103</v>
      </c>
      <c r="E14" s="50">
        <v>20</v>
      </c>
      <c r="F14" s="50">
        <v>25</v>
      </c>
      <c r="G14" s="50">
        <v>20</v>
      </c>
      <c r="H14" s="50">
        <v>13</v>
      </c>
      <c r="I14" s="50"/>
      <c r="J14" s="50"/>
      <c r="K14" s="50">
        <f t="shared" si="0"/>
        <v>78</v>
      </c>
      <c r="L14" s="50" t="str">
        <f t="shared" si="1"/>
        <v>Khá</v>
      </c>
    </row>
    <row r="15" spans="1:13" ht="15.75">
      <c r="A15" s="50">
        <v>6</v>
      </c>
      <c r="B15" s="50" t="s">
        <v>383</v>
      </c>
      <c r="C15" s="50" t="s">
        <v>333</v>
      </c>
      <c r="D15" s="50">
        <v>1254032120</v>
      </c>
      <c r="E15" s="50">
        <v>17</v>
      </c>
      <c r="F15" s="50">
        <v>23</v>
      </c>
      <c r="G15" s="50">
        <v>16</v>
      </c>
      <c r="H15" s="50">
        <v>12</v>
      </c>
      <c r="I15" s="50"/>
      <c r="J15" s="50"/>
      <c r="K15" s="50">
        <f>SUM(E15:J15)-5</f>
        <v>63</v>
      </c>
      <c r="L15" s="50" t="str">
        <f t="shared" si="1"/>
        <v>Trung bình khá</v>
      </c>
      <c r="M15" s="15" t="s">
        <v>480</v>
      </c>
    </row>
    <row r="16" spans="1:12" ht="15.75">
      <c r="A16" s="50">
        <v>7</v>
      </c>
      <c r="B16" s="50" t="s">
        <v>384</v>
      </c>
      <c r="C16" s="50" t="s">
        <v>385</v>
      </c>
      <c r="D16" s="50">
        <v>1254030142</v>
      </c>
      <c r="E16" s="50">
        <v>19</v>
      </c>
      <c r="F16" s="50">
        <v>24</v>
      </c>
      <c r="G16" s="50">
        <v>15</v>
      </c>
      <c r="H16" s="50">
        <v>12</v>
      </c>
      <c r="I16" s="50"/>
      <c r="J16" s="50"/>
      <c r="K16" s="50">
        <f t="shared" si="0"/>
        <v>70</v>
      </c>
      <c r="L16" s="50" t="str">
        <f t="shared" si="1"/>
        <v>Khá</v>
      </c>
    </row>
    <row r="17" spans="1:12" ht="15.75">
      <c r="A17" s="50">
        <v>8</v>
      </c>
      <c r="B17" s="50" t="s">
        <v>386</v>
      </c>
      <c r="C17" s="50" t="s">
        <v>335</v>
      </c>
      <c r="D17" s="50">
        <v>1254030150</v>
      </c>
      <c r="E17" s="50">
        <v>20</v>
      </c>
      <c r="F17" s="50">
        <v>24</v>
      </c>
      <c r="G17" s="50">
        <v>9</v>
      </c>
      <c r="H17" s="50">
        <v>13</v>
      </c>
      <c r="I17" s="50"/>
      <c r="J17" s="50"/>
      <c r="K17" s="50">
        <f t="shared" si="0"/>
        <v>66</v>
      </c>
      <c r="L17" s="50" t="str">
        <f t="shared" si="1"/>
        <v>Trung bình khá</v>
      </c>
    </row>
    <row r="18" spans="1:12" ht="15.75">
      <c r="A18" s="50">
        <v>9</v>
      </c>
      <c r="B18" s="50" t="s">
        <v>387</v>
      </c>
      <c r="C18" s="50" t="s">
        <v>388</v>
      </c>
      <c r="D18" s="50">
        <v>1254030176</v>
      </c>
      <c r="E18" s="50">
        <v>19</v>
      </c>
      <c r="F18" s="50">
        <v>23</v>
      </c>
      <c r="G18" s="50">
        <v>9</v>
      </c>
      <c r="H18" s="50">
        <v>14</v>
      </c>
      <c r="I18" s="50"/>
      <c r="J18" s="50"/>
      <c r="K18" s="50">
        <f t="shared" si="0"/>
        <v>65</v>
      </c>
      <c r="L18" s="50" t="str">
        <f t="shared" si="1"/>
        <v>Trung bình khá</v>
      </c>
    </row>
    <row r="19" spans="1:12" ht="15.75">
      <c r="A19" s="50">
        <v>10</v>
      </c>
      <c r="B19" s="50" t="s">
        <v>389</v>
      </c>
      <c r="C19" s="50" t="s">
        <v>17</v>
      </c>
      <c r="D19" s="50">
        <v>1254030189</v>
      </c>
      <c r="E19" s="50">
        <v>20</v>
      </c>
      <c r="F19" s="50">
        <v>24</v>
      </c>
      <c r="G19" s="50">
        <v>17</v>
      </c>
      <c r="H19" s="50">
        <v>13</v>
      </c>
      <c r="I19" s="50"/>
      <c r="J19" s="50"/>
      <c r="K19" s="50">
        <f t="shared" si="0"/>
        <v>74</v>
      </c>
      <c r="L19" s="50" t="str">
        <f t="shared" si="1"/>
        <v>Khá</v>
      </c>
    </row>
    <row r="20" spans="1:12" ht="15.75">
      <c r="A20" s="50">
        <v>11</v>
      </c>
      <c r="B20" s="50" t="s">
        <v>390</v>
      </c>
      <c r="C20" s="50" t="s">
        <v>37</v>
      </c>
      <c r="D20" s="50">
        <v>1254030202</v>
      </c>
      <c r="E20" s="50">
        <v>19</v>
      </c>
      <c r="F20" s="50">
        <v>24</v>
      </c>
      <c r="G20" s="50">
        <v>20</v>
      </c>
      <c r="H20" s="50">
        <v>13</v>
      </c>
      <c r="I20" s="50"/>
      <c r="J20" s="50"/>
      <c r="K20" s="50">
        <f t="shared" si="0"/>
        <v>76</v>
      </c>
      <c r="L20" s="50" t="str">
        <f t="shared" si="1"/>
        <v>Khá</v>
      </c>
    </row>
    <row r="21" spans="1:12" ht="15.75">
      <c r="A21" s="50">
        <v>12</v>
      </c>
      <c r="B21" s="50" t="s">
        <v>386</v>
      </c>
      <c r="C21" s="50" t="s">
        <v>28</v>
      </c>
      <c r="D21" s="50">
        <v>1254030237</v>
      </c>
      <c r="E21" s="50">
        <v>20</v>
      </c>
      <c r="F21" s="50">
        <v>25</v>
      </c>
      <c r="G21" s="50">
        <v>13</v>
      </c>
      <c r="H21" s="50">
        <v>12</v>
      </c>
      <c r="I21" s="50"/>
      <c r="J21" s="50"/>
      <c r="K21" s="50">
        <f t="shared" si="0"/>
        <v>70</v>
      </c>
      <c r="L21" s="50" t="str">
        <f t="shared" si="1"/>
        <v>Khá</v>
      </c>
    </row>
    <row r="22" spans="1:12" ht="15.75">
      <c r="A22" s="50">
        <v>13</v>
      </c>
      <c r="B22" s="50" t="s">
        <v>391</v>
      </c>
      <c r="C22" s="50" t="s">
        <v>392</v>
      </c>
      <c r="D22" s="50">
        <v>1254030243</v>
      </c>
      <c r="E22" s="50">
        <v>20</v>
      </c>
      <c r="F22" s="50">
        <v>24</v>
      </c>
      <c r="G22" s="50">
        <v>16</v>
      </c>
      <c r="H22" s="50">
        <v>10</v>
      </c>
      <c r="I22" s="50"/>
      <c r="J22" s="50"/>
      <c r="K22" s="50">
        <f t="shared" si="0"/>
        <v>70</v>
      </c>
      <c r="L22" s="50" t="str">
        <f t="shared" si="1"/>
        <v>Khá</v>
      </c>
    </row>
    <row r="23" spans="1:12" ht="15.75">
      <c r="A23" s="50">
        <v>14</v>
      </c>
      <c r="B23" s="50" t="s">
        <v>393</v>
      </c>
      <c r="C23" s="50" t="s">
        <v>392</v>
      </c>
      <c r="D23" s="50">
        <v>1254030251</v>
      </c>
      <c r="E23" s="50">
        <v>19</v>
      </c>
      <c r="F23" s="50">
        <v>25</v>
      </c>
      <c r="G23" s="50">
        <v>19</v>
      </c>
      <c r="H23" s="50">
        <v>13</v>
      </c>
      <c r="I23" s="50"/>
      <c r="J23" s="50"/>
      <c r="K23" s="50">
        <f t="shared" si="0"/>
        <v>76</v>
      </c>
      <c r="L23" s="50" t="str">
        <f t="shared" si="1"/>
        <v>Khá</v>
      </c>
    </row>
    <row r="24" spans="1:12" ht="15.75">
      <c r="A24" s="50">
        <v>15</v>
      </c>
      <c r="B24" s="50" t="s">
        <v>394</v>
      </c>
      <c r="C24" s="50" t="s">
        <v>22</v>
      </c>
      <c r="D24" s="50">
        <v>1254030274</v>
      </c>
      <c r="E24" s="50">
        <v>20</v>
      </c>
      <c r="F24" s="50">
        <v>25</v>
      </c>
      <c r="G24" s="50">
        <v>15</v>
      </c>
      <c r="H24" s="50">
        <v>12</v>
      </c>
      <c r="I24" s="50"/>
      <c r="J24" s="50"/>
      <c r="K24" s="50">
        <f t="shared" si="0"/>
        <v>72</v>
      </c>
      <c r="L24" s="50" t="str">
        <f t="shared" si="1"/>
        <v>Khá</v>
      </c>
    </row>
    <row r="25" spans="1:12" ht="15.75">
      <c r="A25" s="50">
        <v>16</v>
      </c>
      <c r="B25" s="50" t="s">
        <v>395</v>
      </c>
      <c r="C25" s="50" t="s">
        <v>39</v>
      </c>
      <c r="D25" s="50">
        <v>1254030285</v>
      </c>
      <c r="E25" s="50">
        <v>24</v>
      </c>
      <c r="F25" s="50">
        <v>25</v>
      </c>
      <c r="G25" s="50">
        <v>15</v>
      </c>
      <c r="H25" s="50">
        <v>13</v>
      </c>
      <c r="I25" s="50"/>
      <c r="J25" s="50"/>
      <c r="K25" s="50">
        <f t="shared" si="0"/>
        <v>77</v>
      </c>
      <c r="L25" s="50" t="str">
        <f t="shared" si="1"/>
        <v>Khá</v>
      </c>
    </row>
    <row r="26" spans="1:12" ht="15.75">
      <c r="A26" s="50">
        <v>17</v>
      </c>
      <c r="B26" s="50" t="s">
        <v>396</v>
      </c>
      <c r="C26" s="50" t="s">
        <v>343</v>
      </c>
      <c r="D26" s="50">
        <v>1254030292</v>
      </c>
      <c r="E26" s="50">
        <v>20</v>
      </c>
      <c r="F26" s="50">
        <v>25</v>
      </c>
      <c r="G26" s="50">
        <v>20</v>
      </c>
      <c r="H26" s="50">
        <v>13</v>
      </c>
      <c r="I26" s="50"/>
      <c r="J26" s="50"/>
      <c r="K26" s="50">
        <f t="shared" si="0"/>
        <v>78</v>
      </c>
      <c r="L26" s="50" t="str">
        <f t="shared" si="1"/>
        <v>Khá</v>
      </c>
    </row>
    <row r="27" spans="1:12" ht="15.75">
      <c r="A27" s="50">
        <v>18</v>
      </c>
      <c r="B27" s="50" t="s">
        <v>397</v>
      </c>
      <c r="C27" s="50" t="s">
        <v>35</v>
      </c>
      <c r="D27" s="50">
        <v>1254032299</v>
      </c>
      <c r="E27" s="50">
        <v>20</v>
      </c>
      <c r="F27" s="50">
        <v>25</v>
      </c>
      <c r="G27" s="50">
        <v>20</v>
      </c>
      <c r="H27" s="50">
        <v>15</v>
      </c>
      <c r="I27" s="50">
        <v>10</v>
      </c>
      <c r="J27" s="50"/>
      <c r="K27" s="50">
        <f t="shared" si="0"/>
        <v>90</v>
      </c>
      <c r="L27" s="50" t="str">
        <f t="shared" si="1"/>
        <v>Xuất sắc</v>
      </c>
    </row>
    <row r="28" spans="1:12" ht="15.75">
      <c r="A28" s="50">
        <v>19</v>
      </c>
      <c r="B28" s="50" t="s">
        <v>398</v>
      </c>
      <c r="C28" s="50" t="s">
        <v>399</v>
      </c>
      <c r="D28" s="50">
        <v>1254032310</v>
      </c>
      <c r="E28" s="50">
        <v>17</v>
      </c>
      <c r="F28" s="50">
        <v>24</v>
      </c>
      <c r="G28" s="50">
        <v>8</v>
      </c>
      <c r="H28" s="50">
        <v>13</v>
      </c>
      <c r="I28" s="50"/>
      <c r="J28" s="50"/>
      <c r="K28" s="50">
        <f t="shared" si="0"/>
        <v>62</v>
      </c>
      <c r="L28" s="50" t="str">
        <f t="shared" si="1"/>
        <v>Trung bình khá</v>
      </c>
    </row>
    <row r="29" spans="1:12" ht="15.75">
      <c r="A29" s="50">
        <v>20</v>
      </c>
      <c r="B29" s="50" t="s">
        <v>400</v>
      </c>
      <c r="C29" s="50" t="s">
        <v>401</v>
      </c>
      <c r="D29" s="50">
        <v>1254030318</v>
      </c>
      <c r="E29" s="50">
        <v>19</v>
      </c>
      <c r="F29" s="50">
        <v>24</v>
      </c>
      <c r="G29" s="50">
        <v>20</v>
      </c>
      <c r="H29" s="50">
        <v>13</v>
      </c>
      <c r="I29" s="50"/>
      <c r="J29" s="50"/>
      <c r="K29" s="50">
        <f t="shared" si="0"/>
        <v>76</v>
      </c>
      <c r="L29" s="50" t="str">
        <f t="shared" si="1"/>
        <v>Khá</v>
      </c>
    </row>
    <row r="30" spans="1:12" ht="15.75">
      <c r="A30" s="51">
        <v>21</v>
      </c>
      <c r="B30" s="44" t="s">
        <v>475</v>
      </c>
      <c r="C30" s="44" t="s">
        <v>24</v>
      </c>
      <c r="D30" s="44">
        <v>1254030365</v>
      </c>
      <c r="E30" s="45"/>
      <c r="F30" s="45"/>
      <c r="G30" s="45"/>
      <c r="H30" s="45"/>
      <c r="I30" s="45"/>
      <c r="J30" s="45"/>
      <c r="K30" s="51">
        <f t="shared" si="0"/>
        <v>0</v>
      </c>
      <c r="L30" s="51" t="str">
        <f t="shared" si="1"/>
        <v>Kém</v>
      </c>
    </row>
    <row r="31" spans="1:12" ht="15.75">
      <c r="A31" s="50">
        <v>22</v>
      </c>
      <c r="B31" s="50" t="s">
        <v>345</v>
      </c>
      <c r="C31" s="50" t="s">
        <v>351</v>
      </c>
      <c r="D31" s="50">
        <v>1254030388</v>
      </c>
      <c r="E31" s="50">
        <v>20</v>
      </c>
      <c r="F31" s="50">
        <v>25</v>
      </c>
      <c r="G31" s="50">
        <v>20</v>
      </c>
      <c r="H31" s="50">
        <v>13</v>
      </c>
      <c r="I31" s="50">
        <v>5</v>
      </c>
      <c r="J31" s="50"/>
      <c r="K31" s="50">
        <f t="shared" si="0"/>
        <v>83</v>
      </c>
      <c r="L31" s="50" t="str">
        <f t="shared" si="1"/>
        <v>Tốt</v>
      </c>
    </row>
    <row r="32" spans="1:12" ht="15.75">
      <c r="A32" s="50">
        <v>23</v>
      </c>
      <c r="B32" s="50" t="s">
        <v>402</v>
      </c>
      <c r="C32" s="50" t="s">
        <v>351</v>
      </c>
      <c r="D32" s="50">
        <v>1254030393</v>
      </c>
      <c r="E32" s="50">
        <v>20</v>
      </c>
      <c r="F32" s="50">
        <v>25</v>
      </c>
      <c r="G32" s="50">
        <v>20</v>
      </c>
      <c r="H32" s="50">
        <v>10</v>
      </c>
      <c r="I32" s="50"/>
      <c r="J32" s="50"/>
      <c r="K32" s="50">
        <f t="shared" si="0"/>
        <v>75</v>
      </c>
      <c r="L32" s="50" t="str">
        <f t="shared" si="1"/>
        <v>Khá</v>
      </c>
    </row>
    <row r="33" spans="1:12" ht="15.75">
      <c r="A33" s="50">
        <v>24</v>
      </c>
      <c r="B33" s="50" t="s">
        <v>403</v>
      </c>
      <c r="C33" s="50" t="s">
        <v>404</v>
      </c>
      <c r="D33" s="50">
        <v>1254030407</v>
      </c>
      <c r="E33" s="50">
        <v>20</v>
      </c>
      <c r="F33" s="50">
        <v>25</v>
      </c>
      <c r="G33" s="50">
        <v>18</v>
      </c>
      <c r="H33" s="50">
        <v>12</v>
      </c>
      <c r="I33" s="50"/>
      <c r="J33" s="50"/>
      <c r="K33" s="50">
        <f t="shared" si="0"/>
        <v>75</v>
      </c>
      <c r="L33" s="50" t="str">
        <f t="shared" si="1"/>
        <v>Khá</v>
      </c>
    </row>
    <row r="34" spans="1:12" ht="15.75">
      <c r="A34" s="50">
        <v>25</v>
      </c>
      <c r="B34" s="50" t="s">
        <v>405</v>
      </c>
      <c r="C34" s="50" t="s">
        <v>18</v>
      </c>
      <c r="D34" s="50">
        <v>1254030449</v>
      </c>
      <c r="E34" s="50">
        <v>19</v>
      </c>
      <c r="F34" s="50">
        <v>23</v>
      </c>
      <c r="G34" s="50">
        <v>9</v>
      </c>
      <c r="H34" s="50">
        <v>14</v>
      </c>
      <c r="I34" s="50"/>
      <c r="J34" s="50"/>
      <c r="K34" s="50">
        <f t="shared" si="0"/>
        <v>65</v>
      </c>
      <c r="L34" s="50" t="str">
        <f t="shared" si="1"/>
        <v>Trung bình khá</v>
      </c>
    </row>
    <row r="35" spans="1:12" ht="15.75">
      <c r="A35" s="50">
        <v>26</v>
      </c>
      <c r="B35" s="50" t="s">
        <v>406</v>
      </c>
      <c r="C35" s="50" t="s">
        <v>18</v>
      </c>
      <c r="D35" s="50">
        <v>1254030451</v>
      </c>
      <c r="E35" s="50">
        <v>19</v>
      </c>
      <c r="F35" s="50">
        <v>25</v>
      </c>
      <c r="G35" s="50">
        <v>15</v>
      </c>
      <c r="H35" s="50">
        <v>12</v>
      </c>
      <c r="I35" s="50"/>
      <c r="J35" s="50"/>
      <c r="K35" s="50">
        <f t="shared" si="0"/>
        <v>71</v>
      </c>
      <c r="L35" s="50" t="str">
        <f t="shared" si="1"/>
        <v>Khá</v>
      </c>
    </row>
    <row r="36" spans="1:12" ht="15.75">
      <c r="A36" s="50">
        <v>27</v>
      </c>
      <c r="B36" s="50" t="s">
        <v>407</v>
      </c>
      <c r="C36" s="50" t="s">
        <v>19</v>
      </c>
      <c r="D36" s="50">
        <v>1254030467</v>
      </c>
      <c r="E36" s="50">
        <v>20</v>
      </c>
      <c r="F36" s="50">
        <v>25</v>
      </c>
      <c r="G36" s="50">
        <v>15</v>
      </c>
      <c r="H36" s="50">
        <v>12</v>
      </c>
      <c r="I36" s="50">
        <v>0</v>
      </c>
      <c r="J36" s="50"/>
      <c r="K36" s="50">
        <f t="shared" si="0"/>
        <v>72</v>
      </c>
      <c r="L36" s="50" t="str">
        <f t="shared" si="1"/>
        <v>Khá</v>
      </c>
    </row>
    <row r="37" spans="1:12" ht="15.75">
      <c r="A37" s="50">
        <v>28</v>
      </c>
      <c r="B37" s="50" t="s">
        <v>408</v>
      </c>
      <c r="C37" s="50" t="s">
        <v>409</v>
      </c>
      <c r="D37" s="50">
        <v>1254030495</v>
      </c>
      <c r="E37" s="50">
        <v>20</v>
      </c>
      <c r="F37" s="50">
        <v>25</v>
      </c>
      <c r="G37" s="50">
        <v>10</v>
      </c>
      <c r="H37" s="50">
        <v>13</v>
      </c>
      <c r="I37" s="50"/>
      <c r="J37" s="50"/>
      <c r="K37" s="50">
        <f t="shared" si="0"/>
        <v>68</v>
      </c>
      <c r="L37" s="50" t="str">
        <f t="shared" si="1"/>
        <v>Trung bình khá</v>
      </c>
    </row>
    <row r="38" spans="1:12" ht="15.75">
      <c r="A38" s="50">
        <v>29</v>
      </c>
      <c r="B38" s="50" t="s">
        <v>345</v>
      </c>
      <c r="C38" s="50" t="s">
        <v>365</v>
      </c>
      <c r="D38" s="50">
        <v>1254032507</v>
      </c>
      <c r="E38" s="50">
        <v>20</v>
      </c>
      <c r="F38" s="50">
        <v>25</v>
      </c>
      <c r="G38" s="50">
        <v>20</v>
      </c>
      <c r="H38" s="50">
        <v>15</v>
      </c>
      <c r="I38" s="50">
        <v>10</v>
      </c>
      <c r="J38" s="50"/>
      <c r="K38" s="50">
        <f t="shared" si="0"/>
        <v>90</v>
      </c>
      <c r="L38" s="50" t="str">
        <f t="shared" si="1"/>
        <v>Xuất sắc</v>
      </c>
    </row>
    <row r="39" spans="1:13" ht="15.75">
      <c r="A39" s="50">
        <v>30</v>
      </c>
      <c r="B39" s="50" t="s">
        <v>410</v>
      </c>
      <c r="C39" s="50" t="s">
        <v>34</v>
      </c>
      <c r="D39" s="50">
        <v>1254030539</v>
      </c>
      <c r="E39" s="50">
        <v>20</v>
      </c>
      <c r="F39" s="50">
        <v>25</v>
      </c>
      <c r="G39" s="50">
        <v>10</v>
      </c>
      <c r="H39" s="50">
        <v>15</v>
      </c>
      <c r="I39" s="50"/>
      <c r="J39" s="50"/>
      <c r="K39" s="50">
        <f>SUM(E39:J39)-5</f>
        <v>65</v>
      </c>
      <c r="L39" s="50" t="str">
        <f t="shared" si="1"/>
        <v>Trung bình khá</v>
      </c>
      <c r="M39" s="15" t="s">
        <v>480</v>
      </c>
    </row>
    <row r="40" spans="1:12" ht="15.75">
      <c r="A40" s="50">
        <v>31</v>
      </c>
      <c r="B40" s="50" t="s">
        <v>411</v>
      </c>
      <c r="C40" s="50" t="s">
        <v>412</v>
      </c>
      <c r="D40" s="50">
        <v>1254030546</v>
      </c>
      <c r="E40" s="50">
        <v>20</v>
      </c>
      <c r="F40" s="50">
        <v>25</v>
      </c>
      <c r="G40" s="50">
        <v>15</v>
      </c>
      <c r="H40" s="50">
        <v>13</v>
      </c>
      <c r="I40" s="50"/>
      <c r="J40" s="50"/>
      <c r="K40" s="50">
        <f t="shared" si="0"/>
        <v>73</v>
      </c>
      <c r="L40" s="50" t="str">
        <f t="shared" si="1"/>
        <v>Khá</v>
      </c>
    </row>
    <row r="41" spans="1:13" ht="15.75">
      <c r="A41" s="50">
        <v>32</v>
      </c>
      <c r="B41" s="50" t="s">
        <v>413</v>
      </c>
      <c r="C41" s="50" t="s">
        <v>371</v>
      </c>
      <c r="D41" s="50">
        <v>1254030555</v>
      </c>
      <c r="E41" s="50">
        <v>20</v>
      </c>
      <c r="F41" s="50">
        <v>25</v>
      </c>
      <c r="G41" s="50">
        <v>12</v>
      </c>
      <c r="H41" s="50">
        <v>13</v>
      </c>
      <c r="I41" s="50"/>
      <c r="J41" s="50"/>
      <c r="K41" s="50">
        <f>SUM(E41:J41)-5</f>
        <v>65</v>
      </c>
      <c r="L41" s="50" t="str">
        <f t="shared" si="1"/>
        <v>Trung bình khá</v>
      </c>
      <c r="M41" s="15" t="s">
        <v>480</v>
      </c>
    </row>
    <row r="42" spans="1:13" ht="15.75">
      <c r="A42" s="50">
        <v>33</v>
      </c>
      <c r="B42" s="50" t="s">
        <v>414</v>
      </c>
      <c r="C42" s="50" t="s">
        <v>371</v>
      </c>
      <c r="D42" s="50">
        <v>1254030557</v>
      </c>
      <c r="E42" s="50">
        <v>20</v>
      </c>
      <c r="F42" s="50">
        <v>25</v>
      </c>
      <c r="G42" s="50">
        <v>10</v>
      </c>
      <c r="H42" s="50">
        <v>15</v>
      </c>
      <c r="I42" s="50"/>
      <c r="J42" s="50"/>
      <c r="K42" s="50">
        <f>SUM(E42:J42)-5</f>
        <v>65</v>
      </c>
      <c r="L42" s="50" t="str">
        <f t="shared" si="1"/>
        <v>Trung bình khá</v>
      </c>
      <c r="M42" s="15" t="s">
        <v>480</v>
      </c>
    </row>
    <row r="44" spans="1:12" ht="15.75">
      <c r="A44" s="41"/>
      <c r="B44" s="8"/>
      <c r="C44" s="8"/>
      <c r="D44" s="9"/>
      <c r="E44" s="9"/>
      <c r="F44" s="9"/>
      <c r="G44" s="9"/>
      <c r="H44" s="9"/>
      <c r="I44" s="73" t="s">
        <v>41</v>
      </c>
      <c r="J44" s="73"/>
      <c r="K44" s="73"/>
      <c r="L44" s="73"/>
    </row>
    <row r="45" spans="1:12" s="38" customFormat="1" ht="15">
      <c r="A45" s="56"/>
      <c r="B45" s="72" t="s">
        <v>373</v>
      </c>
      <c r="C45" s="72"/>
      <c r="D45" s="14"/>
      <c r="E45" s="72"/>
      <c r="F45" s="72"/>
      <c r="G45" s="14"/>
      <c r="H45" s="72"/>
      <c r="I45" s="72"/>
      <c r="J45" s="72" t="s">
        <v>659</v>
      </c>
      <c r="K45" s="72"/>
      <c r="L45" s="72"/>
    </row>
    <row r="49" spans="2:3" s="109" customFormat="1" ht="15.75">
      <c r="B49" s="108" t="s">
        <v>478</v>
      </c>
      <c r="C49" s="108"/>
    </row>
  </sheetData>
  <sheetProtection/>
  <mergeCells count="19">
    <mergeCell ref="I44:L44"/>
    <mergeCell ref="B9:C9"/>
    <mergeCell ref="D7:D8"/>
    <mergeCell ref="E7:J7"/>
    <mergeCell ref="A7:A8"/>
    <mergeCell ref="B45:C45"/>
    <mergeCell ref="E45:F45"/>
    <mergeCell ref="H45:I45"/>
    <mergeCell ref="J45:L45"/>
    <mergeCell ref="B49:C49"/>
    <mergeCell ref="A1:D1"/>
    <mergeCell ref="G1:L1"/>
    <mergeCell ref="A2:D2"/>
    <mergeCell ref="G2:L2"/>
    <mergeCell ref="A4:L4"/>
    <mergeCell ref="A5:L5"/>
    <mergeCell ref="L7:L8"/>
    <mergeCell ref="K7:K8"/>
    <mergeCell ref="B7:C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2060"/>
  </sheetPr>
  <dimension ref="A1:M57"/>
  <sheetViews>
    <sheetView zoomScalePageLayoutView="0" workbookViewId="0" topLeftCell="A40">
      <selection activeCell="A57" sqref="A57:IV57"/>
    </sheetView>
  </sheetViews>
  <sheetFormatPr defaultColWidth="9.140625" defaultRowHeight="15"/>
  <cols>
    <col min="1" max="1" width="4.421875" style="38" bestFit="1" customWidth="1"/>
    <col min="2" max="2" width="20.8515625" style="38" bestFit="1" customWidth="1"/>
    <col min="3" max="3" width="11.421875" style="38" customWidth="1"/>
    <col min="4" max="4" width="14.28125" style="38" bestFit="1" customWidth="1"/>
    <col min="5" max="8" width="9.140625" style="38" customWidth="1"/>
    <col min="9" max="9" width="11.00390625" style="38" customWidth="1"/>
    <col min="10" max="10" width="12.28125" style="38" customWidth="1"/>
    <col min="11" max="11" width="14.00390625" style="38" customWidth="1"/>
    <col min="12" max="12" width="14.57421875" style="38" customWidth="1"/>
    <col min="13" max="16384" width="9.140625" style="38" customWidth="1"/>
  </cols>
  <sheetData>
    <row r="1" spans="1:12" ht="15.75">
      <c r="A1" s="80" t="s">
        <v>0</v>
      </c>
      <c r="B1" s="80"/>
      <c r="C1" s="80"/>
      <c r="D1" s="80"/>
      <c r="E1" s="1"/>
      <c r="F1" s="1"/>
      <c r="G1" s="71" t="s">
        <v>1</v>
      </c>
      <c r="H1" s="71"/>
      <c r="I1" s="71"/>
      <c r="J1" s="71"/>
      <c r="K1" s="71"/>
      <c r="L1" s="71"/>
    </row>
    <row r="2" spans="1:12" ht="15.75">
      <c r="A2" s="70" t="s">
        <v>218</v>
      </c>
      <c r="B2" s="70"/>
      <c r="C2" s="70"/>
      <c r="D2" s="70"/>
      <c r="E2" s="1"/>
      <c r="F2" s="1"/>
      <c r="G2" s="71" t="s">
        <v>2</v>
      </c>
      <c r="H2" s="71"/>
      <c r="I2" s="71"/>
      <c r="J2" s="71"/>
      <c r="K2" s="71"/>
      <c r="L2" s="71"/>
    </row>
    <row r="3" spans="1:12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6.5">
      <c r="A4" s="81" t="s">
        <v>219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</row>
    <row r="5" spans="1:12" ht="15.75">
      <c r="A5" s="70" t="s">
        <v>40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7" spans="1:12" ht="14.25" customHeight="1">
      <c r="A7" s="82" t="s">
        <v>3</v>
      </c>
      <c r="B7" s="84" t="s">
        <v>4</v>
      </c>
      <c r="C7" s="85"/>
      <c r="D7" s="82" t="s">
        <v>5</v>
      </c>
      <c r="E7" s="82" t="s">
        <v>6</v>
      </c>
      <c r="F7" s="82"/>
      <c r="G7" s="82"/>
      <c r="H7" s="82"/>
      <c r="I7" s="82"/>
      <c r="J7" s="82"/>
      <c r="K7" s="83" t="s">
        <v>7</v>
      </c>
      <c r="L7" s="82" t="s">
        <v>8</v>
      </c>
    </row>
    <row r="8" spans="1:12" ht="15">
      <c r="A8" s="82"/>
      <c r="B8" s="86"/>
      <c r="C8" s="87"/>
      <c r="D8" s="82"/>
      <c r="E8" s="2" t="s">
        <v>9</v>
      </c>
      <c r="F8" s="2" t="s">
        <v>10</v>
      </c>
      <c r="G8" s="2" t="s">
        <v>11</v>
      </c>
      <c r="H8" s="2" t="s">
        <v>12</v>
      </c>
      <c r="I8" s="2" t="s">
        <v>13</v>
      </c>
      <c r="J8" s="2" t="s">
        <v>14</v>
      </c>
      <c r="K8" s="83"/>
      <c r="L8" s="82"/>
    </row>
    <row r="9" spans="1:12" ht="15">
      <c r="A9" s="10">
        <v>1</v>
      </c>
      <c r="B9" s="74">
        <v>2</v>
      </c>
      <c r="C9" s="75"/>
      <c r="D9" s="10">
        <v>3</v>
      </c>
      <c r="E9" s="10">
        <v>4</v>
      </c>
      <c r="F9" s="10">
        <v>5</v>
      </c>
      <c r="G9" s="10">
        <v>6</v>
      </c>
      <c r="H9" s="10">
        <v>7</v>
      </c>
      <c r="I9" s="10">
        <v>8</v>
      </c>
      <c r="J9" s="10">
        <v>9</v>
      </c>
      <c r="K9" s="10">
        <v>10</v>
      </c>
      <c r="L9" s="10">
        <v>11</v>
      </c>
    </row>
    <row r="10" spans="1:12" ht="15.75">
      <c r="A10" s="61">
        <v>1</v>
      </c>
      <c r="B10" s="13" t="s">
        <v>618</v>
      </c>
      <c r="C10" s="13" t="s">
        <v>16</v>
      </c>
      <c r="D10" s="13" t="s">
        <v>223</v>
      </c>
      <c r="E10" s="16">
        <v>23</v>
      </c>
      <c r="F10" s="16">
        <v>25</v>
      </c>
      <c r="G10" s="16">
        <v>20</v>
      </c>
      <c r="H10" s="16">
        <v>15</v>
      </c>
      <c r="I10" s="16">
        <v>0</v>
      </c>
      <c r="J10" s="16">
        <v>0</v>
      </c>
      <c r="K10" s="39">
        <f aca="true" t="shared" si="0" ref="K10:K50">SUM(E10:J10)</f>
        <v>83</v>
      </c>
      <c r="L10" s="39" t="str">
        <f>IF(K10&gt;89,"Xuất sắc",IF(K10&gt;79,"Tốt",IF(K10&gt;69,"Khá",IF(K10&gt;59,"Trung bình khá",IF(K10&gt;49,"Trung bình",IF(K10&gt;29,"Yếu","Kém"))))))</f>
        <v>Tốt</v>
      </c>
    </row>
    <row r="11" spans="1:12" ht="15.75">
      <c r="A11" s="61">
        <v>2</v>
      </c>
      <c r="B11" s="13" t="s">
        <v>619</v>
      </c>
      <c r="C11" s="13" t="s">
        <v>16</v>
      </c>
      <c r="D11" s="13" t="s">
        <v>224</v>
      </c>
      <c r="E11" s="16">
        <v>20</v>
      </c>
      <c r="F11" s="16">
        <v>25</v>
      </c>
      <c r="G11" s="16">
        <v>10</v>
      </c>
      <c r="H11" s="16">
        <v>15</v>
      </c>
      <c r="I11" s="16">
        <v>0</v>
      </c>
      <c r="J11" s="16">
        <v>0</v>
      </c>
      <c r="K11" s="39">
        <f t="shared" si="0"/>
        <v>70</v>
      </c>
      <c r="L11" s="39" t="str">
        <f aca="true" t="shared" si="1" ref="L11:L50">IF(K11&gt;89,"Xuất sắc",IF(K11&gt;79,"Tốt",IF(K11&gt;69,"Khá",IF(K11&gt;59,"Trung bình khá",IF(K11&gt;49,"Trung bình",IF(K11&gt;29,"Yếu","Kém"))))))</f>
        <v>Khá</v>
      </c>
    </row>
    <row r="12" spans="1:12" ht="15.75">
      <c r="A12" s="61">
        <v>3</v>
      </c>
      <c r="B12" s="13" t="s">
        <v>620</v>
      </c>
      <c r="C12" s="13" t="s">
        <v>621</v>
      </c>
      <c r="D12" s="13" t="s">
        <v>225</v>
      </c>
      <c r="E12" s="16">
        <v>23</v>
      </c>
      <c r="F12" s="16">
        <v>25</v>
      </c>
      <c r="G12" s="16">
        <v>20</v>
      </c>
      <c r="H12" s="16">
        <v>15</v>
      </c>
      <c r="I12" s="16">
        <v>0</v>
      </c>
      <c r="J12" s="16">
        <v>0</v>
      </c>
      <c r="K12" s="39">
        <f t="shared" si="0"/>
        <v>83</v>
      </c>
      <c r="L12" s="39" t="str">
        <f t="shared" si="1"/>
        <v>Tốt</v>
      </c>
    </row>
    <row r="13" spans="1:12" ht="15.75">
      <c r="A13" s="61">
        <v>4</v>
      </c>
      <c r="B13" s="13" t="s">
        <v>622</v>
      </c>
      <c r="C13" s="13" t="s">
        <v>623</v>
      </c>
      <c r="D13" s="13" t="s">
        <v>226</v>
      </c>
      <c r="E13" s="16">
        <v>20</v>
      </c>
      <c r="F13" s="16">
        <v>25</v>
      </c>
      <c r="G13" s="16">
        <v>10</v>
      </c>
      <c r="H13" s="16">
        <v>15</v>
      </c>
      <c r="I13" s="16">
        <v>0</v>
      </c>
      <c r="J13" s="16">
        <v>0</v>
      </c>
      <c r="K13" s="39">
        <f t="shared" si="0"/>
        <v>70</v>
      </c>
      <c r="L13" s="39" t="str">
        <f t="shared" si="1"/>
        <v>Khá</v>
      </c>
    </row>
    <row r="14" spans="1:12" ht="15.75">
      <c r="A14" s="61">
        <v>5</v>
      </c>
      <c r="B14" s="13" t="s">
        <v>334</v>
      </c>
      <c r="C14" s="13" t="s">
        <v>26</v>
      </c>
      <c r="D14" s="13" t="s">
        <v>227</v>
      </c>
      <c r="E14" s="16">
        <v>20</v>
      </c>
      <c r="F14" s="16">
        <v>25</v>
      </c>
      <c r="G14" s="16">
        <v>20</v>
      </c>
      <c r="H14" s="16">
        <v>15</v>
      </c>
      <c r="I14" s="16">
        <v>0</v>
      </c>
      <c r="J14" s="16">
        <v>0</v>
      </c>
      <c r="K14" s="39">
        <f t="shared" si="0"/>
        <v>80</v>
      </c>
      <c r="L14" s="39" t="str">
        <f t="shared" si="1"/>
        <v>Tốt</v>
      </c>
    </row>
    <row r="15" spans="1:12" ht="15.75">
      <c r="A15" s="61">
        <v>6</v>
      </c>
      <c r="B15" s="13" t="s">
        <v>624</v>
      </c>
      <c r="C15" s="13" t="s">
        <v>26</v>
      </c>
      <c r="D15" s="13" t="s">
        <v>228</v>
      </c>
      <c r="E15" s="16">
        <v>20</v>
      </c>
      <c r="F15" s="16">
        <v>25</v>
      </c>
      <c r="G15" s="16">
        <v>10</v>
      </c>
      <c r="H15" s="16">
        <v>15</v>
      </c>
      <c r="I15" s="16">
        <v>0</v>
      </c>
      <c r="J15" s="16">
        <v>0</v>
      </c>
      <c r="K15" s="39">
        <f t="shared" si="0"/>
        <v>70</v>
      </c>
      <c r="L15" s="39" t="str">
        <f t="shared" si="1"/>
        <v>Khá</v>
      </c>
    </row>
    <row r="16" spans="1:12" ht="15.75">
      <c r="A16" s="61">
        <v>7</v>
      </c>
      <c r="B16" s="13" t="s">
        <v>625</v>
      </c>
      <c r="C16" s="13" t="s">
        <v>626</v>
      </c>
      <c r="D16" s="13" t="s">
        <v>229</v>
      </c>
      <c r="E16" s="39">
        <v>23</v>
      </c>
      <c r="F16" s="39">
        <v>25</v>
      </c>
      <c r="G16" s="39">
        <v>15</v>
      </c>
      <c r="H16" s="39">
        <v>15</v>
      </c>
      <c r="I16" s="39">
        <v>0</v>
      </c>
      <c r="J16" s="39">
        <v>0</v>
      </c>
      <c r="K16" s="39">
        <f t="shared" si="0"/>
        <v>78</v>
      </c>
      <c r="L16" s="39" t="str">
        <f t="shared" si="1"/>
        <v>Khá</v>
      </c>
    </row>
    <row r="17" spans="1:12" ht="15.75">
      <c r="A17" s="61">
        <v>8</v>
      </c>
      <c r="B17" s="13" t="s">
        <v>627</v>
      </c>
      <c r="C17" s="13" t="s">
        <v>382</v>
      </c>
      <c r="D17" s="13" t="s">
        <v>230</v>
      </c>
      <c r="E17" s="39">
        <v>20</v>
      </c>
      <c r="F17" s="39">
        <v>25</v>
      </c>
      <c r="G17" s="39">
        <v>15</v>
      </c>
      <c r="H17" s="39">
        <v>15</v>
      </c>
      <c r="I17" s="39">
        <v>0</v>
      </c>
      <c r="J17" s="39">
        <v>0</v>
      </c>
      <c r="K17" s="39">
        <f t="shared" si="0"/>
        <v>75</v>
      </c>
      <c r="L17" s="39" t="str">
        <f t="shared" si="1"/>
        <v>Khá</v>
      </c>
    </row>
    <row r="18" spans="1:12" ht="15.75">
      <c r="A18" s="61">
        <v>9</v>
      </c>
      <c r="B18" s="13" t="s">
        <v>628</v>
      </c>
      <c r="C18" s="13" t="s">
        <v>31</v>
      </c>
      <c r="D18" s="13" t="s">
        <v>231</v>
      </c>
      <c r="E18" s="39">
        <v>20</v>
      </c>
      <c r="F18" s="39">
        <v>25</v>
      </c>
      <c r="G18" s="39">
        <v>15</v>
      </c>
      <c r="H18" s="39">
        <v>15</v>
      </c>
      <c r="I18" s="39">
        <v>5</v>
      </c>
      <c r="J18" s="39">
        <v>0</v>
      </c>
      <c r="K18" s="39">
        <f t="shared" si="0"/>
        <v>80</v>
      </c>
      <c r="L18" s="39" t="str">
        <f t="shared" si="1"/>
        <v>Tốt</v>
      </c>
    </row>
    <row r="19" spans="1:12" ht="15.75">
      <c r="A19" s="61">
        <v>10</v>
      </c>
      <c r="B19" s="13" t="s">
        <v>629</v>
      </c>
      <c r="C19" s="13" t="s">
        <v>20</v>
      </c>
      <c r="D19" s="13" t="s">
        <v>232</v>
      </c>
      <c r="E19" s="39">
        <v>20</v>
      </c>
      <c r="F19" s="39">
        <v>25</v>
      </c>
      <c r="G19" s="39">
        <v>20</v>
      </c>
      <c r="H19" s="39">
        <v>15</v>
      </c>
      <c r="I19" s="39">
        <v>0</v>
      </c>
      <c r="J19" s="39">
        <v>0</v>
      </c>
      <c r="K19" s="39">
        <f t="shared" si="0"/>
        <v>80</v>
      </c>
      <c r="L19" s="39" t="str">
        <f t="shared" si="1"/>
        <v>Tốt</v>
      </c>
    </row>
    <row r="20" spans="1:12" ht="15.75">
      <c r="A20" s="61">
        <v>11</v>
      </c>
      <c r="B20" s="13" t="s">
        <v>379</v>
      </c>
      <c r="C20" s="13" t="s">
        <v>21</v>
      </c>
      <c r="D20" s="13" t="s">
        <v>233</v>
      </c>
      <c r="E20" s="39">
        <v>20</v>
      </c>
      <c r="F20" s="39">
        <v>25</v>
      </c>
      <c r="G20" s="39">
        <v>15</v>
      </c>
      <c r="H20" s="39">
        <v>15</v>
      </c>
      <c r="I20" s="39">
        <v>0</v>
      </c>
      <c r="J20" s="39">
        <v>0</v>
      </c>
      <c r="K20" s="39">
        <f t="shared" si="0"/>
        <v>75</v>
      </c>
      <c r="L20" s="39" t="str">
        <f t="shared" si="1"/>
        <v>Khá</v>
      </c>
    </row>
    <row r="21" spans="1:12" ht="15.75">
      <c r="A21" s="61">
        <v>12</v>
      </c>
      <c r="B21" s="13" t="s">
        <v>630</v>
      </c>
      <c r="C21" s="13" t="s">
        <v>21</v>
      </c>
      <c r="D21" s="13" t="s">
        <v>234</v>
      </c>
      <c r="E21" s="39">
        <v>23</v>
      </c>
      <c r="F21" s="39">
        <v>25</v>
      </c>
      <c r="G21" s="39">
        <v>15</v>
      </c>
      <c r="H21" s="39">
        <v>15</v>
      </c>
      <c r="I21" s="39">
        <v>0</v>
      </c>
      <c r="J21" s="39">
        <v>0</v>
      </c>
      <c r="K21" s="39">
        <f t="shared" si="0"/>
        <v>78</v>
      </c>
      <c r="L21" s="39" t="str">
        <f t="shared" si="1"/>
        <v>Khá</v>
      </c>
    </row>
    <row r="22" spans="1:12" ht="15.75">
      <c r="A22" s="61">
        <v>13</v>
      </c>
      <c r="B22" s="13" t="s">
        <v>624</v>
      </c>
      <c r="C22" s="13" t="s">
        <v>631</v>
      </c>
      <c r="D22" s="13" t="s">
        <v>235</v>
      </c>
      <c r="E22" s="39">
        <v>23</v>
      </c>
      <c r="F22" s="39">
        <v>25</v>
      </c>
      <c r="G22" s="39">
        <v>20</v>
      </c>
      <c r="H22" s="39">
        <v>15</v>
      </c>
      <c r="I22" s="39">
        <v>0</v>
      </c>
      <c r="J22" s="39">
        <v>0</v>
      </c>
      <c r="K22" s="39">
        <f t="shared" si="0"/>
        <v>83</v>
      </c>
      <c r="L22" s="39" t="str">
        <f t="shared" si="1"/>
        <v>Tốt</v>
      </c>
    </row>
    <row r="23" spans="1:12" ht="15.75">
      <c r="A23" s="61">
        <v>14</v>
      </c>
      <c r="B23" s="13" t="s">
        <v>632</v>
      </c>
      <c r="C23" s="13" t="s">
        <v>633</v>
      </c>
      <c r="D23" s="13" t="s">
        <v>236</v>
      </c>
      <c r="E23" s="39">
        <v>23</v>
      </c>
      <c r="F23" s="39">
        <v>25</v>
      </c>
      <c r="G23" s="39">
        <v>15</v>
      </c>
      <c r="H23" s="39">
        <v>15</v>
      </c>
      <c r="I23" s="39">
        <v>0</v>
      </c>
      <c r="J23" s="39">
        <v>0</v>
      </c>
      <c r="K23" s="39">
        <f t="shared" si="0"/>
        <v>78</v>
      </c>
      <c r="L23" s="39" t="str">
        <f t="shared" si="1"/>
        <v>Khá</v>
      </c>
    </row>
    <row r="24" spans="1:12" ht="15.75">
      <c r="A24" s="61">
        <v>15</v>
      </c>
      <c r="B24" s="13" t="s">
        <v>552</v>
      </c>
      <c r="C24" s="13" t="s">
        <v>634</v>
      </c>
      <c r="D24" s="13" t="s">
        <v>237</v>
      </c>
      <c r="E24" s="39">
        <v>23</v>
      </c>
      <c r="F24" s="39">
        <v>25</v>
      </c>
      <c r="G24" s="39">
        <v>20</v>
      </c>
      <c r="H24" s="39">
        <v>15</v>
      </c>
      <c r="I24" s="39">
        <v>0</v>
      </c>
      <c r="J24" s="39">
        <v>0</v>
      </c>
      <c r="K24" s="39">
        <f t="shared" si="0"/>
        <v>83</v>
      </c>
      <c r="L24" s="39" t="str">
        <f t="shared" si="1"/>
        <v>Tốt</v>
      </c>
    </row>
    <row r="25" spans="1:12" ht="15.75">
      <c r="A25" s="61">
        <v>16</v>
      </c>
      <c r="B25" s="13" t="s">
        <v>601</v>
      </c>
      <c r="C25" s="13" t="s">
        <v>27</v>
      </c>
      <c r="D25" s="13" t="s">
        <v>238</v>
      </c>
      <c r="E25" s="39">
        <v>23</v>
      </c>
      <c r="F25" s="39">
        <v>25</v>
      </c>
      <c r="G25" s="39">
        <v>20</v>
      </c>
      <c r="H25" s="39">
        <v>15</v>
      </c>
      <c r="I25" s="39">
        <v>10</v>
      </c>
      <c r="J25" s="39">
        <v>0</v>
      </c>
      <c r="K25" s="39">
        <f t="shared" si="0"/>
        <v>93</v>
      </c>
      <c r="L25" s="39" t="str">
        <f t="shared" si="1"/>
        <v>Xuất sắc</v>
      </c>
    </row>
    <row r="26" spans="1:12" ht="15.75">
      <c r="A26" s="61">
        <v>17</v>
      </c>
      <c r="B26" s="13" t="s">
        <v>635</v>
      </c>
      <c r="C26" s="13" t="s">
        <v>22</v>
      </c>
      <c r="D26" s="13" t="s">
        <v>239</v>
      </c>
      <c r="E26" s="39">
        <v>20</v>
      </c>
      <c r="F26" s="39">
        <v>25</v>
      </c>
      <c r="G26" s="39">
        <v>15</v>
      </c>
      <c r="H26" s="39">
        <v>15</v>
      </c>
      <c r="I26" s="39">
        <v>0</v>
      </c>
      <c r="J26" s="39">
        <v>0</v>
      </c>
      <c r="K26" s="39">
        <f t="shared" si="0"/>
        <v>75</v>
      </c>
      <c r="L26" s="39" t="str">
        <f t="shared" si="1"/>
        <v>Khá</v>
      </c>
    </row>
    <row r="27" spans="1:12" ht="15.75">
      <c r="A27" s="61">
        <v>18</v>
      </c>
      <c r="B27" s="13" t="s">
        <v>319</v>
      </c>
      <c r="C27" s="13" t="s">
        <v>636</v>
      </c>
      <c r="D27" s="13" t="s">
        <v>240</v>
      </c>
      <c r="E27" s="39">
        <v>23</v>
      </c>
      <c r="F27" s="39">
        <v>25</v>
      </c>
      <c r="G27" s="39">
        <v>20</v>
      </c>
      <c r="H27" s="39">
        <v>15</v>
      </c>
      <c r="I27" s="39">
        <v>0</v>
      </c>
      <c r="J27" s="39">
        <v>0</v>
      </c>
      <c r="K27" s="39">
        <f t="shared" si="0"/>
        <v>83</v>
      </c>
      <c r="L27" s="39" t="str">
        <f t="shared" si="1"/>
        <v>Tốt</v>
      </c>
    </row>
    <row r="28" spans="1:12" ht="15.75">
      <c r="A28" s="61">
        <v>19</v>
      </c>
      <c r="B28" s="13" t="s">
        <v>637</v>
      </c>
      <c r="C28" s="13" t="s">
        <v>540</v>
      </c>
      <c r="D28" s="13" t="s">
        <v>241</v>
      </c>
      <c r="E28" s="39">
        <v>20</v>
      </c>
      <c r="F28" s="39">
        <v>25</v>
      </c>
      <c r="G28" s="39">
        <v>20</v>
      </c>
      <c r="H28" s="39">
        <v>15</v>
      </c>
      <c r="I28" s="39">
        <v>10</v>
      </c>
      <c r="J28" s="39">
        <v>0</v>
      </c>
      <c r="K28" s="39">
        <f t="shared" si="0"/>
        <v>90</v>
      </c>
      <c r="L28" s="39" t="str">
        <f t="shared" si="1"/>
        <v>Xuất sắc</v>
      </c>
    </row>
    <row r="29" spans="1:12" ht="15.75">
      <c r="A29" s="61">
        <v>20</v>
      </c>
      <c r="B29" s="13" t="s">
        <v>638</v>
      </c>
      <c r="C29" s="13" t="s">
        <v>639</v>
      </c>
      <c r="D29" s="13" t="s">
        <v>242</v>
      </c>
      <c r="E29" s="39">
        <v>20</v>
      </c>
      <c r="F29" s="39">
        <v>25</v>
      </c>
      <c r="G29" s="39">
        <v>20</v>
      </c>
      <c r="H29" s="39">
        <v>15</v>
      </c>
      <c r="I29" s="39">
        <v>0</v>
      </c>
      <c r="J29" s="39">
        <v>0</v>
      </c>
      <c r="K29" s="39">
        <f t="shared" si="0"/>
        <v>80</v>
      </c>
      <c r="L29" s="39" t="str">
        <f t="shared" si="1"/>
        <v>Tốt</v>
      </c>
    </row>
    <row r="30" spans="1:12" ht="15.75">
      <c r="A30" s="61">
        <v>21</v>
      </c>
      <c r="B30" s="13" t="s">
        <v>640</v>
      </c>
      <c r="C30" s="13" t="s">
        <v>220</v>
      </c>
      <c r="D30" s="13" t="s">
        <v>243</v>
      </c>
      <c r="E30" s="39">
        <v>20</v>
      </c>
      <c r="F30" s="39">
        <v>25</v>
      </c>
      <c r="G30" s="39">
        <v>20</v>
      </c>
      <c r="H30" s="39">
        <v>15</v>
      </c>
      <c r="I30" s="39">
        <v>0</v>
      </c>
      <c r="J30" s="39">
        <v>0</v>
      </c>
      <c r="K30" s="39">
        <f t="shared" si="0"/>
        <v>80</v>
      </c>
      <c r="L30" s="39" t="str">
        <f t="shared" si="1"/>
        <v>Tốt</v>
      </c>
    </row>
    <row r="31" spans="1:12" ht="15.75">
      <c r="A31" s="61">
        <v>22</v>
      </c>
      <c r="B31" s="13" t="s">
        <v>332</v>
      </c>
      <c r="C31" s="13" t="s">
        <v>450</v>
      </c>
      <c r="D31" s="13" t="s">
        <v>244</v>
      </c>
      <c r="E31" s="39">
        <v>20</v>
      </c>
      <c r="F31" s="39">
        <v>25</v>
      </c>
      <c r="G31" s="39">
        <v>20</v>
      </c>
      <c r="H31" s="39">
        <v>15</v>
      </c>
      <c r="I31" s="39">
        <v>0</v>
      </c>
      <c r="J31" s="39">
        <v>0</v>
      </c>
      <c r="K31" s="39">
        <f t="shared" si="0"/>
        <v>80</v>
      </c>
      <c r="L31" s="39" t="str">
        <f t="shared" si="1"/>
        <v>Tốt</v>
      </c>
    </row>
    <row r="32" spans="1:12" ht="15.75">
      <c r="A32" s="61">
        <v>23</v>
      </c>
      <c r="B32" s="13" t="s">
        <v>641</v>
      </c>
      <c r="C32" s="13" t="s">
        <v>502</v>
      </c>
      <c r="D32" s="13" t="s">
        <v>245</v>
      </c>
      <c r="E32" s="39">
        <v>20</v>
      </c>
      <c r="F32" s="39">
        <v>25</v>
      </c>
      <c r="G32" s="39">
        <v>15</v>
      </c>
      <c r="H32" s="39">
        <v>15</v>
      </c>
      <c r="I32" s="39">
        <v>5</v>
      </c>
      <c r="J32" s="39">
        <v>0</v>
      </c>
      <c r="K32" s="39">
        <f t="shared" si="0"/>
        <v>80</v>
      </c>
      <c r="L32" s="39" t="str">
        <f t="shared" si="1"/>
        <v>Tốt</v>
      </c>
    </row>
    <row r="33" spans="1:13" ht="15.75">
      <c r="A33" s="61">
        <v>24</v>
      </c>
      <c r="B33" s="13" t="s">
        <v>642</v>
      </c>
      <c r="C33" s="13" t="s">
        <v>349</v>
      </c>
      <c r="D33" s="13" t="s">
        <v>246</v>
      </c>
      <c r="E33" s="39">
        <v>23</v>
      </c>
      <c r="F33" s="39">
        <v>25</v>
      </c>
      <c r="G33" s="39">
        <v>10</v>
      </c>
      <c r="H33" s="39">
        <v>15</v>
      </c>
      <c r="I33" s="39">
        <v>0</v>
      </c>
      <c r="J33" s="39">
        <v>0</v>
      </c>
      <c r="K33" s="39">
        <f>SUM(E33:J33)-5</f>
        <v>68</v>
      </c>
      <c r="L33" s="39" t="str">
        <f t="shared" si="1"/>
        <v>Trung bình khá</v>
      </c>
      <c r="M33" s="38" t="s">
        <v>480</v>
      </c>
    </row>
    <row r="34" spans="1:12" ht="15.75">
      <c r="A34" s="61">
        <v>25</v>
      </c>
      <c r="B34" s="13" t="s">
        <v>539</v>
      </c>
      <c r="C34" s="13" t="s">
        <v>351</v>
      </c>
      <c r="D34" s="13" t="s">
        <v>247</v>
      </c>
      <c r="E34" s="39">
        <v>20</v>
      </c>
      <c r="F34" s="39">
        <v>25</v>
      </c>
      <c r="G34" s="39">
        <v>20</v>
      </c>
      <c r="H34" s="39">
        <v>15</v>
      </c>
      <c r="I34" s="39">
        <v>0</v>
      </c>
      <c r="J34" s="39">
        <v>0</v>
      </c>
      <c r="K34" s="39">
        <f t="shared" si="0"/>
        <v>80</v>
      </c>
      <c r="L34" s="39" t="str">
        <f t="shared" si="1"/>
        <v>Tốt</v>
      </c>
    </row>
    <row r="35" spans="1:12" ht="15.75">
      <c r="A35" s="61">
        <v>26</v>
      </c>
      <c r="B35" s="13" t="s">
        <v>643</v>
      </c>
      <c r="C35" s="13" t="s">
        <v>221</v>
      </c>
      <c r="D35" s="13" t="s">
        <v>248</v>
      </c>
      <c r="E35" s="39">
        <v>20</v>
      </c>
      <c r="F35" s="39">
        <v>25</v>
      </c>
      <c r="G35" s="39">
        <v>15</v>
      </c>
      <c r="H35" s="39">
        <v>15</v>
      </c>
      <c r="I35" s="39">
        <v>0</v>
      </c>
      <c r="J35" s="39">
        <v>0</v>
      </c>
      <c r="K35" s="39">
        <f t="shared" si="0"/>
        <v>75</v>
      </c>
      <c r="L35" s="39" t="str">
        <f t="shared" si="1"/>
        <v>Khá</v>
      </c>
    </row>
    <row r="36" spans="1:13" ht="15.75">
      <c r="A36" s="61">
        <v>27</v>
      </c>
      <c r="B36" s="13" t="s">
        <v>644</v>
      </c>
      <c r="C36" s="13" t="s">
        <v>354</v>
      </c>
      <c r="D36" s="13" t="s">
        <v>249</v>
      </c>
      <c r="E36" s="39">
        <v>20</v>
      </c>
      <c r="F36" s="39">
        <v>25</v>
      </c>
      <c r="G36" s="39">
        <v>10</v>
      </c>
      <c r="H36" s="39">
        <v>15</v>
      </c>
      <c r="I36" s="39">
        <v>0</v>
      </c>
      <c r="J36" s="39">
        <v>0</v>
      </c>
      <c r="K36" s="39">
        <f>SUM(E36:J36)-5</f>
        <v>65</v>
      </c>
      <c r="L36" s="39" t="str">
        <f t="shared" si="1"/>
        <v>Trung bình khá</v>
      </c>
      <c r="M36" s="38" t="s">
        <v>480</v>
      </c>
    </row>
    <row r="37" spans="1:12" ht="15.75">
      <c r="A37" s="61">
        <v>28</v>
      </c>
      <c r="B37" s="13" t="s">
        <v>645</v>
      </c>
      <c r="C37" s="13" t="s">
        <v>646</v>
      </c>
      <c r="D37" s="13" t="s">
        <v>250</v>
      </c>
      <c r="E37" s="39">
        <v>23</v>
      </c>
      <c r="F37" s="39">
        <v>25</v>
      </c>
      <c r="G37" s="39">
        <v>15</v>
      </c>
      <c r="H37" s="39">
        <v>15</v>
      </c>
      <c r="I37" s="39">
        <v>0</v>
      </c>
      <c r="J37" s="39">
        <v>0</v>
      </c>
      <c r="K37" s="39">
        <f t="shared" si="0"/>
        <v>78</v>
      </c>
      <c r="L37" s="39" t="str">
        <f t="shared" si="1"/>
        <v>Khá</v>
      </c>
    </row>
    <row r="38" spans="1:12" ht="15.75">
      <c r="A38" s="62">
        <v>29</v>
      </c>
      <c r="B38" s="44" t="s">
        <v>647</v>
      </c>
      <c r="C38" s="44" t="s">
        <v>648</v>
      </c>
      <c r="D38" s="44" t="s">
        <v>251</v>
      </c>
      <c r="E38" s="48">
        <v>0</v>
      </c>
      <c r="F38" s="48">
        <v>0</v>
      </c>
      <c r="G38" s="48">
        <v>0</v>
      </c>
      <c r="H38" s="48">
        <v>0</v>
      </c>
      <c r="I38" s="48">
        <v>0</v>
      </c>
      <c r="J38" s="48">
        <v>0</v>
      </c>
      <c r="K38" s="48">
        <f t="shared" si="0"/>
        <v>0</v>
      </c>
      <c r="L38" s="48" t="str">
        <f t="shared" si="1"/>
        <v>Kém</v>
      </c>
    </row>
    <row r="39" spans="1:12" ht="15.75">
      <c r="A39" s="61">
        <v>30</v>
      </c>
      <c r="B39" s="13" t="s">
        <v>649</v>
      </c>
      <c r="C39" s="13" t="s">
        <v>18</v>
      </c>
      <c r="D39" s="13" t="s">
        <v>252</v>
      </c>
      <c r="E39" s="39">
        <v>23</v>
      </c>
      <c r="F39" s="39">
        <v>25</v>
      </c>
      <c r="G39" s="39">
        <v>15</v>
      </c>
      <c r="H39" s="39">
        <v>15</v>
      </c>
      <c r="I39" s="39">
        <v>0</v>
      </c>
      <c r="J39" s="39">
        <v>0</v>
      </c>
      <c r="K39" s="39">
        <f t="shared" si="0"/>
        <v>78</v>
      </c>
      <c r="L39" s="39" t="str">
        <f t="shared" si="1"/>
        <v>Khá</v>
      </c>
    </row>
    <row r="40" spans="1:12" ht="15.75">
      <c r="A40" s="61">
        <v>31</v>
      </c>
      <c r="B40" s="13" t="s">
        <v>624</v>
      </c>
      <c r="C40" s="13" t="s">
        <v>650</v>
      </c>
      <c r="D40" s="13" t="s">
        <v>253</v>
      </c>
      <c r="E40" s="39">
        <v>23</v>
      </c>
      <c r="F40" s="39">
        <v>25</v>
      </c>
      <c r="G40" s="39">
        <v>20</v>
      </c>
      <c r="H40" s="39">
        <v>15</v>
      </c>
      <c r="I40" s="39">
        <v>10</v>
      </c>
      <c r="J40" s="39">
        <v>0</v>
      </c>
      <c r="K40" s="39">
        <f t="shared" si="0"/>
        <v>93</v>
      </c>
      <c r="L40" s="39" t="str">
        <f t="shared" si="1"/>
        <v>Xuất sắc</v>
      </c>
    </row>
    <row r="41" spans="1:12" ht="15.75">
      <c r="A41" s="61">
        <v>32</v>
      </c>
      <c r="B41" s="13" t="s">
        <v>651</v>
      </c>
      <c r="C41" s="13" t="s">
        <v>19</v>
      </c>
      <c r="D41" s="13" t="s">
        <v>254</v>
      </c>
      <c r="E41" s="39">
        <v>20</v>
      </c>
      <c r="F41" s="39">
        <v>25</v>
      </c>
      <c r="G41" s="39">
        <v>20</v>
      </c>
      <c r="H41" s="39">
        <v>15</v>
      </c>
      <c r="I41" s="39">
        <v>0</v>
      </c>
      <c r="J41" s="39">
        <v>0</v>
      </c>
      <c r="K41" s="39">
        <f t="shared" si="0"/>
        <v>80</v>
      </c>
      <c r="L41" s="39" t="str">
        <f t="shared" si="1"/>
        <v>Tốt</v>
      </c>
    </row>
    <row r="42" spans="1:12" ht="15.75">
      <c r="A42" s="61">
        <v>33</v>
      </c>
      <c r="B42" s="13" t="s">
        <v>652</v>
      </c>
      <c r="C42" s="13" t="s">
        <v>19</v>
      </c>
      <c r="D42" s="13" t="s">
        <v>255</v>
      </c>
      <c r="E42" s="39">
        <v>23</v>
      </c>
      <c r="F42" s="39">
        <v>25</v>
      </c>
      <c r="G42" s="39">
        <v>20</v>
      </c>
      <c r="H42" s="39">
        <v>15</v>
      </c>
      <c r="I42" s="39">
        <v>0</v>
      </c>
      <c r="J42" s="39">
        <v>0</v>
      </c>
      <c r="K42" s="39">
        <f t="shared" si="0"/>
        <v>83</v>
      </c>
      <c r="L42" s="39" t="str">
        <f t="shared" si="1"/>
        <v>Tốt</v>
      </c>
    </row>
    <row r="43" spans="1:12" ht="15.75">
      <c r="A43" s="61">
        <v>34</v>
      </c>
      <c r="B43" s="13" t="s">
        <v>320</v>
      </c>
      <c r="C43" s="13" t="s">
        <v>222</v>
      </c>
      <c r="D43" s="13" t="s">
        <v>256</v>
      </c>
      <c r="E43" s="39">
        <v>20</v>
      </c>
      <c r="F43" s="39">
        <v>25</v>
      </c>
      <c r="G43" s="39">
        <v>20</v>
      </c>
      <c r="H43" s="39">
        <v>15</v>
      </c>
      <c r="I43" s="39">
        <v>10</v>
      </c>
      <c r="J43" s="39">
        <v>0</v>
      </c>
      <c r="K43" s="39">
        <f t="shared" si="0"/>
        <v>90</v>
      </c>
      <c r="L43" s="39" t="str">
        <f t="shared" si="1"/>
        <v>Xuất sắc</v>
      </c>
    </row>
    <row r="44" spans="1:12" ht="15.75">
      <c r="A44" s="61">
        <v>35</v>
      </c>
      <c r="B44" s="13" t="s">
        <v>653</v>
      </c>
      <c r="C44" s="13" t="s">
        <v>409</v>
      </c>
      <c r="D44" s="13" t="s">
        <v>257</v>
      </c>
      <c r="E44" s="39">
        <v>23</v>
      </c>
      <c r="F44" s="39">
        <v>25</v>
      </c>
      <c r="G44" s="39">
        <v>15</v>
      </c>
      <c r="H44" s="39">
        <v>15</v>
      </c>
      <c r="I44" s="39">
        <v>0</v>
      </c>
      <c r="J44" s="39">
        <v>0</v>
      </c>
      <c r="K44" s="39">
        <f t="shared" si="0"/>
        <v>78</v>
      </c>
      <c r="L44" s="39" t="str">
        <f t="shared" si="1"/>
        <v>Khá</v>
      </c>
    </row>
    <row r="45" spans="1:12" ht="15.75">
      <c r="A45" s="61">
        <v>36</v>
      </c>
      <c r="B45" s="13" t="s">
        <v>654</v>
      </c>
      <c r="C45" s="13" t="s">
        <v>470</v>
      </c>
      <c r="D45" s="13" t="s">
        <v>258</v>
      </c>
      <c r="E45" s="39">
        <v>23</v>
      </c>
      <c r="F45" s="39">
        <v>25</v>
      </c>
      <c r="G45" s="39">
        <v>20</v>
      </c>
      <c r="H45" s="39">
        <v>15</v>
      </c>
      <c r="I45" s="39">
        <v>0</v>
      </c>
      <c r="J45" s="39">
        <v>0</v>
      </c>
      <c r="K45" s="39">
        <f t="shared" si="0"/>
        <v>83</v>
      </c>
      <c r="L45" s="39" t="str">
        <f t="shared" si="1"/>
        <v>Tốt</v>
      </c>
    </row>
    <row r="46" spans="1:12" ht="15.75">
      <c r="A46" s="61">
        <v>37</v>
      </c>
      <c r="B46" s="13" t="s">
        <v>655</v>
      </c>
      <c r="C46" s="13" t="s">
        <v>25</v>
      </c>
      <c r="D46" s="13" t="s">
        <v>259</v>
      </c>
      <c r="E46" s="39">
        <v>20</v>
      </c>
      <c r="F46" s="39">
        <v>25</v>
      </c>
      <c r="G46" s="39">
        <v>20</v>
      </c>
      <c r="H46" s="39">
        <v>15</v>
      </c>
      <c r="I46" s="39">
        <v>0</v>
      </c>
      <c r="J46" s="39">
        <v>0</v>
      </c>
      <c r="K46" s="39">
        <f t="shared" si="0"/>
        <v>80</v>
      </c>
      <c r="L46" s="39" t="str">
        <f t="shared" si="1"/>
        <v>Tốt</v>
      </c>
    </row>
    <row r="47" spans="1:12" ht="15.75">
      <c r="A47" s="61">
        <v>38</v>
      </c>
      <c r="B47" s="13" t="s">
        <v>523</v>
      </c>
      <c r="C47" s="13" t="s">
        <v>77</v>
      </c>
      <c r="D47" s="13" t="s">
        <v>260</v>
      </c>
      <c r="E47" s="39">
        <v>23</v>
      </c>
      <c r="F47" s="39">
        <v>19</v>
      </c>
      <c r="G47" s="39">
        <v>20</v>
      </c>
      <c r="H47" s="39">
        <v>15</v>
      </c>
      <c r="I47" s="39">
        <v>0</v>
      </c>
      <c r="J47" s="39">
        <v>0</v>
      </c>
      <c r="K47" s="39">
        <f t="shared" si="0"/>
        <v>77</v>
      </c>
      <c r="L47" s="39" t="str">
        <f t="shared" si="1"/>
        <v>Khá</v>
      </c>
    </row>
    <row r="48" spans="1:12" ht="15.75">
      <c r="A48" s="61">
        <v>39</v>
      </c>
      <c r="B48" s="13" t="s">
        <v>656</v>
      </c>
      <c r="C48" s="13" t="s">
        <v>77</v>
      </c>
      <c r="D48" s="13" t="s">
        <v>261</v>
      </c>
      <c r="E48" s="39">
        <v>23</v>
      </c>
      <c r="F48" s="39">
        <v>25</v>
      </c>
      <c r="G48" s="39">
        <v>20</v>
      </c>
      <c r="H48" s="39">
        <v>15</v>
      </c>
      <c r="I48" s="39">
        <v>0</v>
      </c>
      <c r="J48" s="39">
        <v>0</v>
      </c>
      <c r="K48" s="39">
        <f t="shared" si="0"/>
        <v>83</v>
      </c>
      <c r="L48" s="39" t="str">
        <f t="shared" si="1"/>
        <v>Tốt</v>
      </c>
    </row>
    <row r="49" spans="1:12" ht="15.75">
      <c r="A49" s="61">
        <v>40</v>
      </c>
      <c r="B49" s="13" t="s">
        <v>657</v>
      </c>
      <c r="C49" s="13" t="s">
        <v>34</v>
      </c>
      <c r="D49" s="13" t="s">
        <v>262</v>
      </c>
      <c r="E49" s="39">
        <v>23</v>
      </c>
      <c r="F49" s="39">
        <v>25</v>
      </c>
      <c r="G49" s="39">
        <v>20</v>
      </c>
      <c r="H49" s="39">
        <v>15</v>
      </c>
      <c r="I49" s="39">
        <v>0</v>
      </c>
      <c r="J49" s="39">
        <v>0</v>
      </c>
      <c r="K49" s="39">
        <f t="shared" si="0"/>
        <v>83</v>
      </c>
      <c r="L49" s="39" t="str">
        <f t="shared" si="1"/>
        <v>Tốt</v>
      </c>
    </row>
    <row r="50" spans="1:12" ht="15.75">
      <c r="A50" s="61">
        <v>41</v>
      </c>
      <c r="B50" s="13" t="s">
        <v>658</v>
      </c>
      <c r="C50" s="13" t="s">
        <v>371</v>
      </c>
      <c r="D50" s="13" t="s">
        <v>263</v>
      </c>
      <c r="E50" s="39">
        <v>20</v>
      </c>
      <c r="F50" s="39">
        <v>25</v>
      </c>
      <c r="G50" s="39">
        <v>20</v>
      </c>
      <c r="H50" s="39">
        <v>15</v>
      </c>
      <c r="I50" s="39">
        <v>0</v>
      </c>
      <c r="J50" s="39">
        <v>0</v>
      </c>
      <c r="K50" s="39">
        <f t="shared" si="0"/>
        <v>80</v>
      </c>
      <c r="L50" s="39" t="str">
        <f t="shared" si="1"/>
        <v>Tốt</v>
      </c>
    </row>
    <row r="52" spans="1:12" ht="15.75">
      <c r="A52" s="41"/>
      <c r="B52" s="8"/>
      <c r="C52" s="8"/>
      <c r="D52" s="9"/>
      <c r="E52" s="9"/>
      <c r="F52" s="9"/>
      <c r="G52" s="9"/>
      <c r="H52" s="9"/>
      <c r="I52" s="73" t="s">
        <v>41</v>
      </c>
      <c r="J52" s="73"/>
      <c r="K52" s="73"/>
      <c r="L52" s="73"/>
    </row>
    <row r="53" spans="1:12" ht="15">
      <c r="A53" s="56"/>
      <c r="B53" s="72" t="s">
        <v>373</v>
      </c>
      <c r="C53" s="72"/>
      <c r="D53" s="14"/>
      <c r="E53" s="72"/>
      <c r="F53" s="72"/>
      <c r="G53" s="14"/>
      <c r="H53" s="72"/>
      <c r="I53" s="72"/>
      <c r="J53" s="72" t="s">
        <v>659</v>
      </c>
      <c r="K53" s="72"/>
      <c r="L53" s="72"/>
    </row>
    <row r="57" spans="2:3" s="56" customFormat="1" ht="14.25">
      <c r="B57" s="72" t="s">
        <v>479</v>
      </c>
      <c r="C57" s="72"/>
    </row>
  </sheetData>
  <sheetProtection/>
  <mergeCells count="19">
    <mergeCell ref="I52:L52"/>
    <mergeCell ref="B9:C9"/>
    <mergeCell ref="D7:D8"/>
    <mergeCell ref="E7:J7"/>
    <mergeCell ref="A7:A8"/>
    <mergeCell ref="B53:C53"/>
    <mergeCell ref="E53:F53"/>
    <mergeCell ref="H53:I53"/>
    <mergeCell ref="J53:L53"/>
    <mergeCell ref="B57:C57"/>
    <mergeCell ref="A1:D1"/>
    <mergeCell ref="G1:L1"/>
    <mergeCell ref="A2:D2"/>
    <mergeCell ref="G2:L2"/>
    <mergeCell ref="A4:L4"/>
    <mergeCell ref="A5:L5"/>
    <mergeCell ref="L7:L8"/>
    <mergeCell ref="K7:K8"/>
    <mergeCell ref="B7:C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64"/>
  <sheetViews>
    <sheetView zoomScalePageLayoutView="0" workbookViewId="0" topLeftCell="A46">
      <selection activeCell="A64" sqref="A64:IV64"/>
    </sheetView>
  </sheetViews>
  <sheetFormatPr defaultColWidth="9.140625" defaultRowHeight="15"/>
  <cols>
    <col min="1" max="1" width="4.421875" style="38" bestFit="1" customWidth="1"/>
    <col min="2" max="2" width="20.8515625" style="38" bestFit="1" customWidth="1"/>
    <col min="3" max="3" width="11.421875" style="38" customWidth="1"/>
    <col min="4" max="4" width="14.28125" style="38" bestFit="1" customWidth="1"/>
    <col min="5" max="9" width="9.140625" style="38" customWidth="1"/>
    <col min="10" max="10" width="13.8515625" style="38" customWidth="1"/>
    <col min="11" max="11" width="14.00390625" style="38" customWidth="1"/>
    <col min="12" max="12" width="14.421875" style="38" customWidth="1"/>
    <col min="13" max="16384" width="9.140625" style="38" customWidth="1"/>
  </cols>
  <sheetData>
    <row r="1" spans="1:12" ht="15.75">
      <c r="A1" s="80" t="s">
        <v>0</v>
      </c>
      <c r="B1" s="80"/>
      <c r="C1" s="80"/>
      <c r="D1" s="80"/>
      <c r="E1" s="37"/>
      <c r="F1" s="37"/>
      <c r="G1" s="70" t="s">
        <v>1</v>
      </c>
      <c r="H1" s="70"/>
      <c r="I1" s="70"/>
      <c r="J1" s="70"/>
      <c r="K1" s="70"/>
      <c r="L1" s="70"/>
    </row>
    <row r="2" spans="1:12" ht="15.75">
      <c r="A2" s="70" t="s">
        <v>265</v>
      </c>
      <c r="B2" s="70"/>
      <c r="C2" s="70"/>
      <c r="D2" s="70"/>
      <c r="E2" s="37"/>
      <c r="F2" s="37"/>
      <c r="G2" s="70" t="s">
        <v>2</v>
      </c>
      <c r="H2" s="70"/>
      <c r="I2" s="70"/>
      <c r="J2" s="70"/>
      <c r="K2" s="70"/>
      <c r="L2" s="70"/>
    </row>
    <row r="3" spans="1:12" ht="15.7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2" ht="16.5">
      <c r="A4" s="81" t="s">
        <v>264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</row>
    <row r="5" spans="1:12" ht="15.75">
      <c r="A5" s="70" t="s">
        <v>40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7" spans="1:12" ht="14.25" customHeight="1">
      <c r="A7" s="102" t="s">
        <v>3</v>
      </c>
      <c r="B7" s="103" t="s">
        <v>4</v>
      </c>
      <c r="C7" s="104"/>
      <c r="D7" s="102" t="s">
        <v>5</v>
      </c>
      <c r="E7" s="102" t="s">
        <v>6</v>
      </c>
      <c r="F7" s="102"/>
      <c r="G7" s="102"/>
      <c r="H7" s="102"/>
      <c r="I7" s="102"/>
      <c r="J7" s="102"/>
      <c r="K7" s="107" t="s">
        <v>7</v>
      </c>
      <c r="L7" s="102" t="s">
        <v>8</v>
      </c>
    </row>
    <row r="8" spans="1:12" ht="15">
      <c r="A8" s="102"/>
      <c r="B8" s="105"/>
      <c r="C8" s="106"/>
      <c r="D8" s="102"/>
      <c r="E8" s="54" t="s">
        <v>9</v>
      </c>
      <c r="F8" s="54" t="s">
        <v>10</v>
      </c>
      <c r="G8" s="54" t="s">
        <v>11</v>
      </c>
      <c r="H8" s="54" t="s">
        <v>12</v>
      </c>
      <c r="I8" s="54" t="s">
        <v>13</v>
      </c>
      <c r="J8" s="54" t="s">
        <v>14</v>
      </c>
      <c r="K8" s="107"/>
      <c r="L8" s="102"/>
    </row>
    <row r="9" spans="1:12" ht="15">
      <c r="A9" s="10">
        <v>1</v>
      </c>
      <c r="B9" s="74">
        <v>2</v>
      </c>
      <c r="C9" s="75"/>
      <c r="D9" s="10">
        <v>3</v>
      </c>
      <c r="E9" s="10">
        <v>4</v>
      </c>
      <c r="F9" s="10">
        <v>5</v>
      </c>
      <c r="G9" s="10">
        <v>6</v>
      </c>
      <c r="H9" s="10">
        <v>7</v>
      </c>
      <c r="I9" s="10">
        <v>8</v>
      </c>
      <c r="J9" s="10">
        <v>9</v>
      </c>
      <c r="K9" s="10">
        <v>10</v>
      </c>
      <c r="L9" s="10">
        <v>11</v>
      </c>
    </row>
    <row r="10" spans="1:12" ht="15.75">
      <c r="A10" s="39">
        <v>1</v>
      </c>
      <c r="B10" s="13" t="s">
        <v>415</v>
      </c>
      <c r="C10" s="13" t="s">
        <v>16</v>
      </c>
      <c r="D10" s="13" t="s">
        <v>266</v>
      </c>
      <c r="E10" s="42">
        <v>20</v>
      </c>
      <c r="F10" s="42">
        <v>25</v>
      </c>
      <c r="G10" s="42">
        <v>20</v>
      </c>
      <c r="H10" s="42">
        <v>15</v>
      </c>
      <c r="I10" s="42"/>
      <c r="J10" s="42"/>
      <c r="K10" s="39">
        <f aca="true" t="shared" si="0" ref="K10:K56">SUM(E10:J10)</f>
        <v>80</v>
      </c>
      <c r="L10" s="39" t="str">
        <f>IF(K10&gt;89,"Xuất sắc",IF(K10&gt;79,"Tốt",IF(K10&gt;69,"Khá",IF(K10&gt;59,"Trung bình khá",IF(K10&gt;49,"Trung bình",IF(K10&gt;29,"Yếu","Kém"))))))</f>
        <v>Tốt</v>
      </c>
    </row>
    <row r="11" spans="1:12" ht="15.75">
      <c r="A11" s="39">
        <v>2</v>
      </c>
      <c r="B11" s="13" t="s">
        <v>416</v>
      </c>
      <c r="C11" s="13" t="s">
        <v>16</v>
      </c>
      <c r="D11" s="13" t="s">
        <v>267</v>
      </c>
      <c r="E11" s="42">
        <v>23</v>
      </c>
      <c r="F11" s="42">
        <v>25</v>
      </c>
      <c r="G11" s="42">
        <v>17</v>
      </c>
      <c r="H11" s="42">
        <v>15</v>
      </c>
      <c r="I11" s="42"/>
      <c r="J11" s="42"/>
      <c r="K11" s="39">
        <f t="shared" si="0"/>
        <v>80</v>
      </c>
      <c r="L11" s="39" t="str">
        <f aca="true" t="shared" si="1" ref="L11:L56">IF(K11&gt;89,"Xuất sắc",IF(K11&gt;79,"Tốt",IF(K11&gt;69,"Khá",IF(K11&gt;59,"Trung bình khá",IF(K11&gt;49,"Trung bình",IF(K11&gt;29,"Yếu","Kém"))))))</f>
        <v>Tốt</v>
      </c>
    </row>
    <row r="12" spans="1:12" ht="15.75">
      <c r="A12" s="39">
        <v>3</v>
      </c>
      <c r="B12" s="13" t="s">
        <v>417</v>
      </c>
      <c r="C12" s="13" t="s">
        <v>319</v>
      </c>
      <c r="D12" s="13" t="s">
        <v>268</v>
      </c>
      <c r="E12" s="42">
        <v>20</v>
      </c>
      <c r="F12" s="42">
        <v>25</v>
      </c>
      <c r="G12" s="42">
        <v>20</v>
      </c>
      <c r="H12" s="42">
        <v>15</v>
      </c>
      <c r="I12" s="42"/>
      <c r="J12" s="42"/>
      <c r="K12" s="39">
        <f t="shared" si="0"/>
        <v>80</v>
      </c>
      <c r="L12" s="39" t="str">
        <f t="shared" si="1"/>
        <v>Tốt</v>
      </c>
    </row>
    <row r="13" spans="1:12" ht="15.75">
      <c r="A13" s="39">
        <v>4</v>
      </c>
      <c r="B13" s="13" t="s">
        <v>345</v>
      </c>
      <c r="C13" s="13" t="s">
        <v>378</v>
      </c>
      <c r="D13" s="13" t="s">
        <v>269</v>
      </c>
      <c r="E13" s="42">
        <v>20</v>
      </c>
      <c r="F13" s="42">
        <v>25</v>
      </c>
      <c r="G13" s="42">
        <v>15</v>
      </c>
      <c r="H13" s="42">
        <v>15</v>
      </c>
      <c r="I13" s="42"/>
      <c r="J13" s="42"/>
      <c r="K13" s="39">
        <f t="shared" si="0"/>
        <v>75</v>
      </c>
      <c r="L13" s="39" t="str">
        <f t="shared" si="1"/>
        <v>Khá</v>
      </c>
    </row>
    <row r="14" spans="1:12" ht="15.75">
      <c r="A14" s="39">
        <v>5</v>
      </c>
      <c r="B14" s="13" t="s">
        <v>418</v>
      </c>
      <c r="C14" s="13" t="s">
        <v>26</v>
      </c>
      <c r="D14" s="13" t="s">
        <v>270</v>
      </c>
      <c r="E14" s="42">
        <v>20</v>
      </c>
      <c r="F14" s="42">
        <v>25</v>
      </c>
      <c r="G14" s="42">
        <v>13</v>
      </c>
      <c r="H14" s="42">
        <v>15</v>
      </c>
      <c r="I14" s="42"/>
      <c r="J14" s="42"/>
      <c r="K14" s="39">
        <f t="shared" si="0"/>
        <v>73</v>
      </c>
      <c r="L14" s="39" t="str">
        <f t="shared" si="1"/>
        <v>Khá</v>
      </c>
    </row>
    <row r="15" spans="1:12" ht="15.75">
      <c r="A15" s="39">
        <v>6</v>
      </c>
      <c r="B15" s="13" t="s">
        <v>419</v>
      </c>
      <c r="C15" s="13" t="s">
        <v>26</v>
      </c>
      <c r="D15" s="13" t="s">
        <v>271</v>
      </c>
      <c r="E15" s="42">
        <v>20</v>
      </c>
      <c r="F15" s="42">
        <v>25</v>
      </c>
      <c r="G15" s="42">
        <v>13</v>
      </c>
      <c r="H15" s="42">
        <v>15</v>
      </c>
      <c r="I15" s="42"/>
      <c r="J15" s="42"/>
      <c r="K15" s="39">
        <f t="shared" si="0"/>
        <v>73</v>
      </c>
      <c r="L15" s="39" t="str">
        <f t="shared" si="1"/>
        <v>Khá</v>
      </c>
    </row>
    <row r="16" spans="1:12" ht="15.75">
      <c r="A16" s="39">
        <v>7</v>
      </c>
      <c r="B16" s="13" t="s">
        <v>420</v>
      </c>
      <c r="C16" s="13" t="s">
        <v>421</v>
      </c>
      <c r="D16" s="13" t="s">
        <v>272</v>
      </c>
      <c r="E16" s="42">
        <v>20</v>
      </c>
      <c r="F16" s="42">
        <v>25</v>
      </c>
      <c r="G16" s="42">
        <v>20</v>
      </c>
      <c r="H16" s="42">
        <v>15</v>
      </c>
      <c r="I16" s="42"/>
      <c r="J16" s="42"/>
      <c r="K16" s="39">
        <f t="shared" si="0"/>
        <v>80</v>
      </c>
      <c r="L16" s="39" t="str">
        <f t="shared" si="1"/>
        <v>Tốt</v>
      </c>
    </row>
    <row r="17" spans="1:12" ht="15.75">
      <c r="A17" s="39">
        <v>8</v>
      </c>
      <c r="B17" s="13" t="s">
        <v>422</v>
      </c>
      <c r="C17" s="13" t="s">
        <v>423</v>
      </c>
      <c r="D17" s="13" t="s">
        <v>273</v>
      </c>
      <c r="E17" s="42">
        <v>20</v>
      </c>
      <c r="F17" s="42">
        <v>25</v>
      </c>
      <c r="G17" s="42">
        <v>15</v>
      </c>
      <c r="H17" s="42">
        <v>15</v>
      </c>
      <c r="I17" s="42"/>
      <c r="J17" s="42"/>
      <c r="K17" s="39">
        <f t="shared" si="0"/>
        <v>75</v>
      </c>
      <c r="L17" s="39" t="str">
        <f t="shared" si="1"/>
        <v>Khá</v>
      </c>
    </row>
    <row r="18" spans="1:12" ht="15.75">
      <c r="A18" s="39">
        <v>9</v>
      </c>
      <c r="B18" s="13" t="s">
        <v>424</v>
      </c>
      <c r="C18" s="13" t="s">
        <v>325</v>
      </c>
      <c r="D18" s="13" t="s">
        <v>274</v>
      </c>
      <c r="E18" s="42">
        <v>23</v>
      </c>
      <c r="F18" s="42">
        <v>25</v>
      </c>
      <c r="G18" s="42">
        <v>20</v>
      </c>
      <c r="H18" s="42">
        <v>15</v>
      </c>
      <c r="I18" s="42"/>
      <c r="J18" s="42"/>
      <c r="K18" s="39">
        <f t="shared" si="0"/>
        <v>83</v>
      </c>
      <c r="L18" s="39" t="str">
        <f t="shared" si="1"/>
        <v>Tốt</v>
      </c>
    </row>
    <row r="19" spans="1:12" ht="15.75">
      <c r="A19" s="39">
        <v>10</v>
      </c>
      <c r="B19" s="13" t="s">
        <v>425</v>
      </c>
      <c r="C19" s="13" t="s">
        <v>382</v>
      </c>
      <c r="D19" s="13" t="s">
        <v>275</v>
      </c>
      <c r="E19" s="42">
        <v>20</v>
      </c>
      <c r="F19" s="42">
        <v>25</v>
      </c>
      <c r="G19" s="42">
        <v>15</v>
      </c>
      <c r="H19" s="42">
        <v>15</v>
      </c>
      <c r="I19" s="42"/>
      <c r="J19" s="42"/>
      <c r="K19" s="39">
        <f t="shared" si="0"/>
        <v>75</v>
      </c>
      <c r="L19" s="39" t="str">
        <f t="shared" si="1"/>
        <v>Khá</v>
      </c>
    </row>
    <row r="20" spans="1:12" ht="15.75">
      <c r="A20" s="48">
        <v>11</v>
      </c>
      <c r="B20" s="44" t="s">
        <v>334</v>
      </c>
      <c r="C20" s="44" t="s">
        <v>331</v>
      </c>
      <c r="D20" s="44" t="s">
        <v>276</v>
      </c>
      <c r="E20" s="52">
        <v>0</v>
      </c>
      <c r="F20" s="52">
        <v>0</v>
      </c>
      <c r="G20" s="52">
        <v>0</v>
      </c>
      <c r="H20" s="52">
        <v>0</v>
      </c>
      <c r="I20" s="52"/>
      <c r="J20" s="52"/>
      <c r="K20" s="48">
        <f t="shared" si="0"/>
        <v>0</v>
      </c>
      <c r="L20" s="48" t="str">
        <f t="shared" si="1"/>
        <v>Kém</v>
      </c>
    </row>
    <row r="21" spans="1:12" ht="15.75">
      <c r="A21" s="39">
        <v>12</v>
      </c>
      <c r="B21" s="13" t="s">
        <v>426</v>
      </c>
      <c r="C21" s="13" t="s">
        <v>427</v>
      </c>
      <c r="D21" s="13" t="s">
        <v>277</v>
      </c>
      <c r="E21" s="42">
        <v>20</v>
      </c>
      <c r="F21" s="42">
        <v>25</v>
      </c>
      <c r="G21" s="42">
        <v>20</v>
      </c>
      <c r="H21" s="42">
        <v>15</v>
      </c>
      <c r="I21" s="42">
        <v>10</v>
      </c>
      <c r="J21" s="42"/>
      <c r="K21" s="39">
        <f t="shared" si="0"/>
        <v>90</v>
      </c>
      <c r="L21" s="39" t="str">
        <f t="shared" si="1"/>
        <v>Xuất sắc</v>
      </c>
    </row>
    <row r="22" spans="1:12" ht="15.75">
      <c r="A22" s="39">
        <v>13</v>
      </c>
      <c r="B22" s="13" t="s">
        <v>428</v>
      </c>
      <c r="C22" s="13" t="s">
        <v>429</v>
      </c>
      <c r="D22" s="13" t="s">
        <v>278</v>
      </c>
      <c r="E22" s="42">
        <v>20</v>
      </c>
      <c r="F22" s="42">
        <v>25</v>
      </c>
      <c r="G22" s="42">
        <v>20</v>
      </c>
      <c r="H22" s="42">
        <v>15</v>
      </c>
      <c r="I22" s="42"/>
      <c r="J22" s="42"/>
      <c r="K22" s="39">
        <f t="shared" si="0"/>
        <v>80</v>
      </c>
      <c r="L22" s="39" t="str">
        <f t="shared" si="1"/>
        <v>Tốt</v>
      </c>
    </row>
    <row r="23" spans="1:12" ht="15.75">
      <c r="A23" s="39">
        <v>14</v>
      </c>
      <c r="B23" s="13" t="s">
        <v>330</v>
      </c>
      <c r="C23" s="13" t="s">
        <v>430</v>
      </c>
      <c r="D23" s="13" t="s">
        <v>279</v>
      </c>
      <c r="E23" s="42">
        <v>20</v>
      </c>
      <c r="F23" s="42">
        <v>25</v>
      </c>
      <c r="G23" s="42">
        <v>20</v>
      </c>
      <c r="H23" s="42">
        <v>15</v>
      </c>
      <c r="I23" s="42"/>
      <c r="J23" s="42"/>
      <c r="K23" s="39">
        <f t="shared" si="0"/>
        <v>80</v>
      </c>
      <c r="L23" s="39" t="str">
        <f t="shared" si="1"/>
        <v>Tốt</v>
      </c>
    </row>
    <row r="24" spans="1:12" ht="15.75">
      <c r="A24" s="39">
        <v>15</v>
      </c>
      <c r="B24" s="13" t="s">
        <v>431</v>
      </c>
      <c r="C24" s="13" t="s">
        <v>335</v>
      </c>
      <c r="D24" s="13" t="s">
        <v>280</v>
      </c>
      <c r="E24" s="42">
        <v>20</v>
      </c>
      <c r="F24" s="42">
        <v>25</v>
      </c>
      <c r="G24" s="42">
        <v>20</v>
      </c>
      <c r="H24" s="42">
        <v>15</v>
      </c>
      <c r="I24" s="42"/>
      <c r="J24" s="42"/>
      <c r="K24" s="39">
        <f t="shared" si="0"/>
        <v>80</v>
      </c>
      <c r="L24" s="39" t="str">
        <f t="shared" si="1"/>
        <v>Tốt</v>
      </c>
    </row>
    <row r="25" spans="1:12" ht="15.75">
      <c r="A25" s="39">
        <v>16</v>
      </c>
      <c r="B25" s="13" t="s">
        <v>340</v>
      </c>
      <c r="C25" s="13" t="s">
        <v>20</v>
      </c>
      <c r="D25" s="13" t="s">
        <v>281</v>
      </c>
      <c r="E25" s="42">
        <v>20</v>
      </c>
      <c r="F25" s="42">
        <v>25</v>
      </c>
      <c r="G25" s="42">
        <v>15</v>
      </c>
      <c r="H25" s="42">
        <v>15</v>
      </c>
      <c r="I25" s="42"/>
      <c r="J25" s="42"/>
      <c r="K25" s="39">
        <f t="shared" si="0"/>
        <v>75</v>
      </c>
      <c r="L25" s="39" t="str">
        <f t="shared" si="1"/>
        <v>Khá</v>
      </c>
    </row>
    <row r="26" spans="1:12" ht="15.75">
      <c r="A26" s="39">
        <v>17</v>
      </c>
      <c r="B26" s="13" t="s">
        <v>432</v>
      </c>
      <c r="C26" s="13" t="s">
        <v>21</v>
      </c>
      <c r="D26" s="13" t="s">
        <v>282</v>
      </c>
      <c r="E26" s="42">
        <v>20</v>
      </c>
      <c r="F26" s="42">
        <v>25</v>
      </c>
      <c r="G26" s="42">
        <v>20</v>
      </c>
      <c r="H26" s="42">
        <v>15</v>
      </c>
      <c r="I26" s="42"/>
      <c r="J26" s="42"/>
      <c r="K26" s="39">
        <f t="shared" si="0"/>
        <v>80</v>
      </c>
      <c r="L26" s="39" t="str">
        <f t="shared" si="1"/>
        <v>Tốt</v>
      </c>
    </row>
    <row r="27" spans="1:13" ht="15.75">
      <c r="A27" s="39">
        <v>18</v>
      </c>
      <c r="B27" s="13" t="s">
        <v>433</v>
      </c>
      <c r="C27" s="13" t="s">
        <v>37</v>
      </c>
      <c r="D27" s="13" t="s">
        <v>283</v>
      </c>
      <c r="E27" s="42">
        <v>20</v>
      </c>
      <c r="F27" s="42">
        <v>25</v>
      </c>
      <c r="G27" s="42">
        <v>10</v>
      </c>
      <c r="H27" s="42">
        <v>15</v>
      </c>
      <c r="I27" s="42"/>
      <c r="J27" s="42"/>
      <c r="K27" s="39">
        <f>SUM(E27:J27)-5</f>
        <v>65</v>
      </c>
      <c r="L27" s="39" t="str">
        <f t="shared" si="1"/>
        <v>Trung bình khá</v>
      </c>
      <c r="M27" s="38" t="s">
        <v>480</v>
      </c>
    </row>
    <row r="28" spans="1:12" ht="15.75">
      <c r="A28" s="39">
        <v>19</v>
      </c>
      <c r="B28" s="13" t="s">
        <v>434</v>
      </c>
      <c r="C28" s="13" t="s">
        <v>38</v>
      </c>
      <c r="D28" s="13" t="s">
        <v>284</v>
      </c>
      <c r="E28" s="42">
        <v>20</v>
      </c>
      <c r="F28" s="42">
        <v>25</v>
      </c>
      <c r="G28" s="42">
        <v>20</v>
      </c>
      <c r="H28" s="42">
        <v>15</v>
      </c>
      <c r="I28" s="42">
        <v>10</v>
      </c>
      <c r="J28" s="42"/>
      <c r="K28" s="39">
        <f t="shared" si="0"/>
        <v>90</v>
      </c>
      <c r="L28" s="39" t="str">
        <f t="shared" si="1"/>
        <v>Xuất sắc</v>
      </c>
    </row>
    <row r="29" spans="1:12" ht="15.75">
      <c r="A29" s="39">
        <v>20</v>
      </c>
      <c r="B29" s="13" t="s">
        <v>435</v>
      </c>
      <c r="C29" s="13" t="s">
        <v>436</v>
      </c>
      <c r="D29" s="13" t="s">
        <v>285</v>
      </c>
      <c r="E29" s="42">
        <v>20</v>
      </c>
      <c r="F29" s="42">
        <v>25</v>
      </c>
      <c r="G29" s="42">
        <v>20</v>
      </c>
      <c r="H29" s="42">
        <v>15</v>
      </c>
      <c r="I29" s="42"/>
      <c r="J29" s="42"/>
      <c r="K29" s="39">
        <f t="shared" si="0"/>
        <v>80</v>
      </c>
      <c r="L29" s="39" t="str">
        <f t="shared" si="1"/>
        <v>Tốt</v>
      </c>
    </row>
    <row r="30" spans="1:12" ht="15.75">
      <c r="A30" s="39">
        <v>21</v>
      </c>
      <c r="B30" s="13" t="s">
        <v>437</v>
      </c>
      <c r="C30" s="13" t="s">
        <v>438</v>
      </c>
      <c r="D30" s="13" t="s">
        <v>286</v>
      </c>
      <c r="E30" s="42">
        <v>23</v>
      </c>
      <c r="F30" s="42">
        <v>25</v>
      </c>
      <c r="G30" s="42">
        <v>20</v>
      </c>
      <c r="H30" s="42">
        <v>15</v>
      </c>
      <c r="I30" s="42"/>
      <c r="J30" s="42"/>
      <c r="K30" s="39">
        <f t="shared" si="0"/>
        <v>83</v>
      </c>
      <c r="L30" s="39" t="str">
        <f t="shared" si="1"/>
        <v>Tốt</v>
      </c>
    </row>
    <row r="31" spans="1:12" ht="15.75">
      <c r="A31" s="39">
        <v>22</v>
      </c>
      <c r="B31" s="13" t="s">
        <v>439</v>
      </c>
      <c r="C31" s="13" t="s">
        <v>440</v>
      </c>
      <c r="D31" s="13" t="s">
        <v>287</v>
      </c>
      <c r="E31" s="42">
        <v>20</v>
      </c>
      <c r="F31" s="42">
        <v>25</v>
      </c>
      <c r="G31" s="42">
        <v>10</v>
      </c>
      <c r="H31" s="42">
        <v>15</v>
      </c>
      <c r="I31" s="42"/>
      <c r="J31" s="42"/>
      <c r="K31" s="39">
        <f t="shared" si="0"/>
        <v>70</v>
      </c>
      <c r="L31" s="39" t="str">
        <f t="shared" si="1"/>
        <v>Khá</v>
      </c>
    </row>
    <row r="32" spans="1:12" ht="15.75">
      <c r="A32" s="39">
        <v>23</v>
      </c>
      <c r="B32" s="13" t="s">
        <v>336</v>
      </c>
      <c r="C32" s="13" t="s">
        <v>22</v>
      </c>
      <c r="D32" s="13" t="s">
        <v>288</v>
      </c>
      <c r="E32" s="42">
        <v>23</v>
      </c>
      <c r="F32" s="42">
        <v>25</v>
      </c>
      <c r="G32" s="42">
        <v>17</v>
      </c>
      <c r="H32" s="42">
        <v>15</v>
      </c>
      <c r="I32" s="42"/>
      <c r="J32" s="42"/>
      <c r="K32" s="39">
        <f t="shared" si="0"/>
        <v>80</v>
      </c>
      <c r="L32" s="39" t="str">
        <f t="shared" si="1"/>
        <v>Tốt</v>
      </c>
    </row>
    <row r="33" spans="1:12" ht="15.75">
      <c r="A33" s="48">
        <v>24</v>
      </c>
      <c r="B33" s="44" t="s">
        <v>441</v>
      </c>
      <c r="C33" s="44" t="s">
        <v>442</v>
      </c>
      <c r="D33" s="44" t="s">
        <v>289</v>
      </c>
      <c r="E33" s="52">
        <v>0</v>
      </c>
      <c r="F33" s="52">
        <v>0</v>
      </c>
      <c r="G33" s="52">
        <v>0</v>
      </c>
      <c r="H33" s="52">
        <v>0</v>
      </c>
      <c r="I33" s="52">
        <v>0</v>
      </c>
      <c r="J33" s="52">
        <v>0</v>
      </c>
      <c r="K33" s="48">
        <f t="shared" si="0"/>
        <v>0</v>
      </c>
      <c r="L33" s="48" t="str">
        <f t="shared" si="1"/>
        <v>Kém</v>
      </c>
    </row>
    <row r="34" spans="1:12" ht="15.75">
      <c r="A34" s="39">
        <v>25</v>
      </c>
      <c r="B34" s="13" t="s">
        <v>443</v>
      </c>
      <c r="C34" s="13" t="s">
        <v>444</v>
      </c>
      <c r="D34" s="13" t="s">
        <v>290</v>
      </c>
      <c r="E34" s="42">
        <v>23</v>
      </c>
      <c r="F34" s="42">
        <v>25</v>
      </c>
      <c r="G34" s="42">
        <v>17</v>
      </c>
      <c r="H34" s="42">
        <v>15</v>
      </c>
      <c r="I34" s="42"/>
      <c r="J34" s="42"/>
      <c r="K34" s="39">
        <f t="shared" si="0"/>
        <v>80</v>
      </c>
      <c r="L34" s="39" t="str">
        <f t="shared" si="1"/>
        <v>Tốt</v>
      </c>
    </row>
    <row r="35" spans="1:12" ht="15.75">
      <c r="A35" s="39">
        <v>26</v>
      </c>
      <c r="B35" s="13" t="s">
        <v>445</v>
      </c>
      <c r="C35" s="13" t="s">
        <v>39</v>
      </c>
      <c r="D35" s="13" t="s">
        <v>291</v>
      </c>
      <c r="E35" s="42">
        <v>23</v>
      </c>
      <c r="F35" s="42">
        <v>25</v>
      </c>
      <c r="G35" s="42">
        <v>17</v>
      </c>
      <c r="H35" s="42">
        <v>15</v>
      </c>
      <c r="I35" s="42"/>
      <c r="J35" s="42"/>
      <c r="K35" s="39">
        <f t="shared" si="0"/>
        <v>80</v>
      </c>
      <c r="L35" s="39" t="str">
        <f t="shared" si="1"/>
        <v>Tốt</v>
      </c>
    </row>
    <row r="36" spans="1:12" ht="15.75">
      <c r="A36" s="39">
        <v>27</v>
      </c>
      <c r="B36" s="13" t="s">
        <v>446</v>
      </c>
      <c r="C36" s="13" t="s">
        <v>399</v>
      </c>
      <c r="D36" s="13" t="s">
        <v>292</v>
      </c>
      <c r="E36" s="42">
        <v>20</v>
      </c>
      <c r="F36" s="42">
        <v>25</v>
      </c>
      <c r="G36" s="42">
        <v>20</v>
      </c>
      <c r="H36" s="42">
        <v>15</v>
      </c>
      <c r="I36" s="42">
        <v>10</v>
      </c>
      <c r="J36" s="42"/>
      <c r="K36" s="39">
        <f t="shared" si="0"/>
        <v>90</v>
      </c>
      <c r="L36" s="39" t="str">
        <f t="shared" si="1"/>
        <v>Xuất sắc</v>
      </c>
    </row>
    <row r="37" spans="1:12" ht="15.75">
      <c r="A37" s="39">
        <v>28</v>
      </c>
      <c r="B37" s="13" t="s">
        <v>447</v>
      </c>
      <c r="C37" s="13" t="s">
        <v>448</v>
      </c>
      <c r="D37" s="13" t="s">
        <v>293</v>
      </c>
      <c r="E37" s="42">
        <v>20</v>
      </c>
      <c r="F37" s="42">
        <v>22</v>
      </c>
      <c r="G37" s="42">
        <v>15</v>
      </c>
      <c r="H37" s="42">
        <v>15</v>
      </c>
      <c r="I37" s="42"/>
      <c r="J37" s="42"/>
      <c r="K37" s="39">
        <f t="shared" si="0"/>
        <v>72</v>
      </c>
      <c r="L37" s="39" t="str">
        <f t="shared" si="1"/>
        <v>Khá</v>
      </c>
    </row>
    <row r="38" spans="1:12" ht="15.75">
      <c r="A38" s="39">
        <v>29</v>
      </c>
      <c r="B38" s="13" t="s">
        <v>449</v>
      </c>
      <c r="C38" s="13" t="s">
        <v>450</v>
      </c>
      <c r="D38" s="13" t="s">
        <v>294</v>
      </c>
      <c r="E38" s="42">
        <v>20</v>
      </c>
      <c r="F38" s="42">
        <v>25</v>
      </c>
      <c r="G38" s="42">
        <v>20</v>
      </c>
      <c r="H38" s="42">
        <v>15</v>
      </c>
      <c r="I38" s="42">
        <v>10</v>
      </c>
      <c r="J38" s="42"/>
      <c r="K38" s="39">
        <f t="shared" si="0"/>
        <v>90</v>
      </c>
      <c r="L38" s="39" t="str">
        <f t="shared" si="1"/>
        <v>Xuất sắc</v>
      </c>
    </row>
    <row r="39" spans="1:12" ht="15.75">
      <c r="A39" s="39">
        <v>30</v>
      </c>
      <c r="B39" s="13" t="s">
        <v>451</v>
      </c>
      <c r="C39" s="13" t="s">
        <v>450</v>
      </c>
      <c r="D39" s="13" t="s">
        <v>295</v>
      </c>
      <c r="E39" s="42">
        <v>25</v>
      </c>
      <c r="F39" s="42">
        <v>14</v>
      </c>
      <c r="G39" s="42">
        <v>0</v>
      </c>
      <c r="H39" s="42">
        <v>15</v>
      </c>
      <c r="I39" s="42"/>
      <c r="J39" s="42"/>
      <c r="K39" s="39">
        <f t="shared" si="0"/>
        <v>54</v>
      </c>
      <c r="L39" s="39" t="str">
        <f t="shared" si="1"/>
        <v>Trung bình</v>
      </c>
    </row>
    <row r="40" spans="1:12" ht="15.75">
      <c r="A40" s="39">
        <v>31</v>
      </c>
      <c r="B40" s="13" t="s">
        <v>345</v>
      </c>
      <c r="C40" s="13" t="s">
        <v>450</v>
      </c>
      <c r="D40" s="13" t="s">
        <v>296</v>
      </c>
      <c r="E40" s="42">
        <v>20</v>
      </c>
      <c r="F40" s="42">
        <v>25</v>
      </c>
      <c r="G40" s="42">
        <v>20</v>
      </c>
      <c r="H40" s="42">
        <v>15</v>
      </c>
      <c r="I40" s="42"/>
      <c r="J40" s="42"/>
      <c r="K40" s="39">
        <f t="shared" si="0"/>
        <v>80</v>
      </c>
      <c r="L40" s="39" t="str">
        <f t="shared" si="1"/>
        <v>Tốt</v>
      </c>
    </row>
    <row r="41" spans="1:12" ht="15.75">
      <c r="A41" s="39">
        <v>32</v>
      </c>
      <c r="B41" s="13" t="s">
        <v>452</v>
      </c>
      <c r="C41" s="13" t="s">
        <v>453</v>
      </c>
      <c r="D41" s="13" t="s">
        <v>297</v>
      </c>
      <c r="E41" s="42">
        <v>23</v>
      </c>
      <c r="F41" s="42">
        <v>25</v>
      </c>
      <c r="G41" s="42">
        <v>17</v>
      </c>
      <c r="H41" s="42">
        <v>15</v>
      </c>
      <c r="I41" s="42"/>
      <c r="J41" s="42"/>
      <c r="K41" s="39">
        <f t="shared" si="0"/>
        <v>80</v>
      </c>
      <c r="L41" s="39" t="str">
        <f t="shared" si="1"/>
        <v>Tốt</v>
      </c>
    </row>
    <row r="42" spans="1:12" ht="15.75">
      <c r="A42" s="39">
        <v>33</v>
      </c>
      <c r="B42" s="13" t="s">
        <v>454</v>
      </c>
      <c r="C42" s="13" t="s">
        <v>351</v>
      </c>
      <c r="D42" s="13" t="s">
        <v>298</v>
      </c>
      <c r="E42" s="42">
        <v>20</v>
      </c>
      <c r="F42" s="42">
        <v>25</v>
      </c>
      <c r="G42" s="42">
        <v>20</v>
      </c>
      <c r="H42" s="42">
        <v>15</v>
      </c>
      <c r="I42" s="42"/>
      <c r="J42" s="42"/>
      <c r="K42" s="39">
        <f t="shared" si="0"/>
        <v>80</v>
      </c>
      <c r="L42" s="39" t="str">
        <f t="shared" si="1"/>
        <v>Tốt</v>
      </c>
    </row>
    <row r="43" spans="1:12" ht="15.75">
      <c r="A43" s="39">
        <v>34</v>
      </c>
      <c r="B43" s="13" t="s">
        <v>455</v>
      </c>
      <c r="C43" s="13" t="s">
        <v>351</v>
      </c>
      <c r="D43" s="13" t="s">
        <v>299</v>
      </c>
      <c r="E43" s="42">
        <v>20</v>
      </c>
      <c r="F43" s="42">
        <v>25</v>
      </c>
      <c r="G43" s="42">
        <v>20</v>
      </c>
      <c r="H43" s="42">
        <v>15</v>
      </c>
      <c r="I43" s="42"/>
      <c r="J43" s="42"/>
      <c r="K43" s="39">
        <f t="shared" si="0"/>
        <v>80</v>
      </c>
      <c r="L43" s="39" t="str">
        <f t="shared" si="1"/>
        <v>Tốt</v>
      </c>
    </row>
    <row r="44" spans="1:12" ht="15.75">
      <c r="A44" s="39">
        <v>35</v>
      </c>
      <c r="B44" s="13" t="s">
        <v>456</v>
      </c>
      <c r="C44" s="13" t="s">
        <v>457</v>
      </c>
      <c r="D44" s="13" t="s">
        <v>300</v>
      </c>
      <c r="E44" s="42">
        <v>20</v>
      </c>
      <c r="F44" s="42">
        <v>25</v>
      </c>
      <c r="G44" s="42">
        <v>20</v>
      </c>
      <c r="H44" s="42">
        <v>15</v>
      </c>
      <c r="I44" s="42">
        <v>10</v>
      </c>
      <c r="J44" s="42"/>
      <c r="K44" s="39">
        <f t="shared" si="0"/>
        <v>90</v>
      </c>
      <c r="L44" s="39" t="str">
        <f t="shared" si="1"/>
        <v>Xuất sắc</v>
      </c>
    </row>
    <row r="45" spans="1:12" ht="15.75">
      <c r="A45" s="39">
        <v>36</v>
      </c>
      <c r="B45" s="13" t="s">
        <v>458</v>
      </c>
      <c r="C45" s="13" t="s">
        <v>459</v>
      </c>
      <c r="D45" s="13" t="s">
        <v>301</v>
      </c>
      <c r="E45" s="42">
        <v>20</v>
      </c>
      <c r="F45" s="42">
        <v>25</v>
      </c>
      <c r="G45" s="42">
        <v>20</v>
      </c>
      <c r="H45" s="42">
        <v>15</v>
      </c>
      <c r="I45" s="42"/>
      <c r="J45" s="42"/>
      <c r="K45" s="39">
        <f t="shared" si="0"/>
        <v>80</v>
      </c>
      <c r="L45" s="39" t="str">
        <f t="shared" si="1"/>
        <v>Tốt</v>
      </c>
    </row>
    <row r="46" spans="1:12" ht="15.75">
      <c r="A46" s="39">
        <v>37</v>
      </c>
      <c r="B46" s="13" t="s">
        <v>460</v>
      </c>
      <c r="C46" s="13" t="s">
        <v>461</v>
      </c>
      <c r="D46" s="13" t="s">
        <v>302</v>
      </c>
      <c r="E46" s="42">
        <v>20</v>
      </c>
      <c r="F46" s="42">
        <v>25</v>
      </c>
      <c r="G46" s="42">
        <v>15</v>
      </c>
      <c r="H46" s="42">
        <v>15</v>
      </c>
      <c r="I46" s="42"/>
      <c r="J46" s="42"/>
      <c r="K46" s="39">
        <f t="shared" si="0"/>
        <v>75</v>
      </c>
      <c r="L46" s="39" t="str">
        <f t="shared" si="1"/>
        <v>Khá</v>
      </c>
    </row>
    <row r="47" spans="1:12" ht="15.75">
      <c r="A47" s="39">
        <v>38</v>
      </c>
      <c r="B47" s="13" t="s">
        <v>462</v>
      </c>
      <c r="C47" s="13" t="s">
        <v>463</v>
      </c>
      <c r="D47" s="13" t="s">
        <v>303</v>
      </c>
      <c r="E47" s="42">
        <v>20</v>
      </c>
      <c r="F47" s="42">
        <v>25</v>
      </c>
      <c r="G47" s="42">
        <v>20</v>
      </c>
      <c r="H47" s="42">
        <v>15</v>
      </c>
      <c r="I47" s="42"/>
      <c r="J47" s="42"/>
      <c r="K47" s="39">
        <f t="shared" si="0"/>
        <v>80</v>
      </c>
      <c r="L47" s="39" t="str">
        <f t="shared" si="1"/>
        <v>Tốt</v>
      </c>
    </row>
    <row r="48" spans="1:12" ht="15.75">
      <c r="A48" s="48">
        <v>39</v>
      </c>
      <c r="B48" s="44" t="s">
        <v>464</v>
      </c>
      <c r="C48" s="44" t="s">
        <v>18</v>
      </c>
      <c r="D48" s="44" t="s">
        <v>304</v>
      </c>
      <c r="E48" s="52">
        <v>0</v>
      </c>
      <c r="F48" s="52">
        <v>0</v>
      </c>
      <c r="G48" s="52">
        <v>0</v>
      </c>
      <c r="H48" s="52">
        <v>0</v>
      </c>
      <c r="I48" s="52">
        <v>0</v>
      </c>
      <c r="J48" s="52"/>
      <c r="K48" s="48">
        <f t="shared" si="0"/>
        <v>0</v>
      </c>
      <c r="L48" s="48" t="str">
        <f t="shared" si="1"/>
        <v>Kém</v>
      </c>
    </row>
    <row r="49" spans="1:12" ht="15.75">
      <c r="A49" s="39">
        <v>40</v>
      </c>
      <c r="B49" s="13" t="s">
        <v>465</v>
      </c>
      <c r="C49" s="13" t="s">
        <v>18</v>
      </c>
      <c r="D49" s="13" t="s">
        <v>305</v>
      </c>
      <c r="E49" s="42">
        <v>20</v>
      </c>
      <c r="F49" s="42">
        <v>25</v>
      </c>
      <c r="G49" s="42">
        <v>20</v>
      </c>
      <c r="H49" s="42">
        <v>15</v>
      </c>
      <c r="I49" s="42"/>
      <c r="J49" s="42"/>
      <c r="K49" s="39">
        <f t="shared" si="0"/>
        <v>80</v>
      </c>
      <c r="L49" s="39" t="str">
        <f t="shared" si="1"/>
        <v>Tốt</v>
      </c>
    </row>
    <row r="50" spans="1:13" ht="15.75">
      <c r="A50" s="39">
        <v>41</v>
      </c>
      <c r="B50" s="13" t="s">
        <v>466</v>
      </c>
      <c r="C50" s="13" t="s">
        <v>360</v>
      </c>
      <c r="D50" s="13" t="s">
        <v>306</v>
      </c>
      <c r="E50" s="43">
        <v>20</v>
      </c>
      <c r="F50" s="43">
        <v>25</v>
      </c>
      <c r="G50" s="43">
        <v>15</v>
      </c>
      <c r="H50" s="43">
        <v>15</v>
      </c>
      <c r="I50" s="43"/>
      <c r="J50" s="43"/>
      <c r="K50" s="39">
        <f>SUM(E50:J50)-5</f>
        <v>70</v>
      </c>
      <c r="L50" s="39" t="str">
        <f t="shared" si="1"/>
        <v>Khá</v>
      </c>
      <c r="M50" s="38" t="s">
        <v>480</v>
      </c>
    </row>
    <row r="51" spans="1:12" ht="15.75">
      <c r="A51" s="39">
        <v>42</v>
      </c>
      <c r="B51" s="13" t="s">
        <v>467</v>
      </c>
      <c r="C51" s="13" t="s">
        <v>468</v>
      </c>
      <c r="D51" s="13" t="s">
        <v>307</v>
      </c>
      <c r="E51" s="43">
        <v>20</v>
      </c>
      <c r="F51" s="43">
        <v>25</v>
      </c>
      <c r="G51" s="43">
        <v>20</v>
      </c>
      <c r="H51" s="43">
        <v>15</v>
      </c>
      <c r="I51" s="43"/>
      <c r="J51" s="43"/>
      <c r="K51" s="39">
        <f t="shared" si="0"/>
        <v>80</v>
      </c>
      <c r="L51" s="39" t="str">
        <f t="shared" si="1"/>
        <v>Tốt</v>
      </c>
    </row>
    <row r="52" spans="1:12" ht="15.75">
      <c r="A52" s="39">
        <v>43</v>
      </c>
      <c r="B52" s="13" t="s">
        <v>469</v>
      </c>
      <c r="C52" s="13" t="s">
        <v>470</v>
      </c>
      <c r="D52" s="13" t="s">
        <v>308</v>
      </c>
      <c r="E52" s="43">
        <v>23</v>
      </c>
      <c r="F52" s="43">
        <v>25</v>
      </c>
      <c r="G52" s="43">
        <v>20</v>
      </c>
      <c r="H52" s="43">
        <v>15</v>
      </c>
      <c r="I52" s="43"/>
      <c r="J52" s="43"/>
      <c r="K52" s="39">
        <f t="shared" si="0"/>
        <v>83</v>
      </c>
      <c r="L52" s="39" t="str">
        <f t="shared" si="1"/>
        <v>Tốt</v>
      </c>
    </row>
    <row r="53" spans="1:12" ht="15.75">
      <c r="A53" s="39">
        <v>44</v>
      </c>
      <c r="B53" s="13" t="s">
        <v>471</v>
      </c>
      <c r="C53" s="13" t="s">
        <v>34</v>
      </c>
      <c r="D53" s="13" t="s">
        <v>309</v>
      </c>
      <c r="E53" s="43">
        <v>20</v>
      </c>
      <c r="F53" s="43">
        <v>25</v>
      </c>
      <c r="G53" s="43">
        <v>15</v>
      </c>
      <c r="H53" s="43">
        <v>15</v>
      </c>
      <c r="I53" s="43"/>
      <c r="J53" s="43"/>
      <c r="K53" s="39">
        <f t="shared" si="0"/>
        <v>75</v>
      </c>
      <c r="L53" s="39" t="str">
        <f t="shared" si="1"/>
        <v>Khá</v>
      </c>
    </row>
    <row r="54" spans="1:12" ht="15.75">
      <c r="A54" s="39">
        <v>45</v>
      </c>
      <c r="B54" s="13" t="s">
        <v>472</v>
      </c>
      <c r="C54" s="13" t="s">
        <v>34</v>
      </c>
      <c r="D54" s="13" t="s">
        <v>310</v>
      </c>
      <c r="E54" s="43">
        <v>23</v>
      </c>
      <c r="F54" s="43">
        <v>25</v>
      </c>
      <c r="G54" s="43">
        <v>11</v>
      </c>
      <c r="H54" s="43">
        <v>15</v>
      </c>
      <c r="I54" s="43"/>
      <c r="J54" s="43"/>
      <c r="K54" s="39">
        <f t="shared" si="0"/>
        <v>74</v>
      </c>
      <c r="L54" s="39" t="str">
        <f t="shared" si="1"/>
        <v>Khá</v>
      </c>
    </row>
    <row r="55" spans="1:12" ht="15.75">
      <c r="A55" s="39">
        <v>46</v>
      </c>
      <c r="B55" s="13" t="s">
        <v>473</v>
      </c>
      <c r="C55" s="13" t="s">
        <v>371</v>
      </c>
      <c r="D55" s="13" t="s">
        <v>311</v>
      </c>
      <c r="E55" s="43">
        <v>20</v>
      </c>
      <c r="F55" s="43">
        <v>25</v>
      </c>
      <c r="G55" s="43">
        <v>10</v>
      </c>
      <c r="H55" s="43">
        <v>15</v>
      </c>
      <c r="I55" s="43"/>
      <c r="J55" s="43"/>
      <c r="K55" s="39">
        <f t="shared" si="0"/>
        <v>70</v>
      </c>
      <c r="L55" s="39" t="str">
        <f t="shared" si="1"/>
        <v>Khá</v>
      </c>
    </row>
    <row r="56" spans="1:12" ht="15.75">
      <c r="A56" s="39">
        <v>47</v>
      </c>
      <c r="B56" s="13" t="s">
        <v>474</v>
      </c>
      <c r="C56" s="13" t="s">
        <v>371</v>
      </c>
      <c r="D56" s="13" t="s">
        <v>312</v>
      </c>
      <c r="E56" s="43">
        <v>20</v>
      </c>
      <c r="F56" s="43">
        <v>25</v>
      </c>
      <c r="G56" s="43">
        <v>13</v>
      </c>
      <c r="H56" s="43">
        <v>15</v>
      </c>
      <c r="I56" s="43"/>
      <c r="J56" s="43"/>
      <c r="K56" s="39">
        <f t="shared" si="0"/>
        <v>73</v>
      </c>
      <c r="L56" s="39" t="str">
        <f t="shared" si="1"/>
        <v>Khá</v>
      </c>
    </row>
    <row r="57" ht="15">
      <c r="C57" s="53"/>
    </row>
    <row r="58" spans="1:12" ht="15.75">
      <c r="A58" s="41"/>
      <c r="B58" s="8"/>
      <c r="D58" s="9"/>
      <c r="E58" s="9"/>
      <c r="F58" s="9"/>
      <c r="G58" s="9"/>
      <c r="H58" s="9"/>
      <c r="I58" s="73" t="s">
        <v>41</v>
      </c>
      <c r="J58" s="73"/>
      <c r="K58" s="73"/>
      <c r="L58" s="73"/>
    </row>
    <row r="59" spans="1:12" ht="15">
      <c r="A59" s="56"/>
      <c r="B59" s="72" t="s">
        <v>373</v>
      </c>
      <c r="C59" s="72"/>
      <c r="D59" s="14"/>
      <c r="E59" s="72"/>
      <c r="F59" s="72"/>
      <c r="G59" s="14"/>
      <c r="H59" s="72"/>
      <c r="I59" s="72"/>
      <c r="J59" s="72" t="s">
        <v>659</v>
      </c>
      <c r="K59" s="72"/>
      <c r="L59" s="72"/>
    </row>
    <row r="64" spans="2:3" s="56" customFormat="1" ht="14.25">
      <c r="B64" s="72" t="s">
        <v>479</v>
      </c>
      <c r="C64" s="72"/>
    </row>
  </sheetData>
  <sheetProtection/>
  <mergeCells count="19">
    <mergeCell ref="A1:D1"/>
    <mergeCell ref="G1:L1"/>
    <mergeCell ref="A2:D2"/>
    <mergeCell ref="G2:L2"/>
    <mergeCell ref="A4:L4"/>
    <mergeCell ref="A5:L5"/>
    <mergeCell ref="A7:A8"/>
    <mergeCell ref="B7:C8"/>
    <mergeCell ref="D7:D8"/>
    <mergeCell ref="E7:J7"/>
    <mergeCell ref="K7:K8"/>
    <mergeCell ref="L7:L8"/>
    <mergeCell ref="B64:C64"/>
    <mergeCell ref="B9:C9"/>
    <mergeCell ref="I58:L58"/>
    <mergeCell ref="B59:C59"/>
    <mergeCell ref="E59:F59"/>
    <mergeCell ref="H59:I59"/>
    <mergeCell ref="J59:L5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2013-04-16T04:08:50Z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AJVNCJQTK6FV-202-349</vt:lpwstr>
  </property>
  <property fmtid="{D5CDD505-2E9C-101B-9397-08002B2CF9AE}" pid="3" name="_dlc_DocIdItemGuid">
    <vt:lpwstr>af22081f-a1eb-46b4-94c4-0473d8a8095b</vt:lpwstr>
  </property>
  <property fmtid="{D5CDD505-2E9C-101B-9397-08002B2CF9AE}" pid="4" name="_dlc_DocIdUrl">
    <vt:lpwstr>http://webadmin.ou.edu.vn/tcnh/_layouts/DocIdRedir.aspx?ID=AJVNCJQTK6FV-202-349, AJVNCJQTK6FV-202-349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</Properties>
</file>