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Working\Trien khai Giao viec 2021-2022\"/>
    </mc:Choice>
  </mc:AlternateContent>
  <xr:revisionPtr revIDLastSave="0" documentId="13_ncr:1_{6DC9CABE-0DD9-4056-B4C7-D1DB44225E1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GVCH 2021-2022" sheetId="1" r:id="rId1"/>
    <sheet name="KQ" sheetId="2" state="hidden" r:id="rId2"/>
  </sheets>
  <externalReferences>
    <externalReference r:id="rId3"/>
  </externalReferences>
  <definedNames>
    <definedName name="_xlnm._FilterDatabase" localSheetId="0" hidden="1">'GVCH 2021-2022'!$A$6:$G$18</definedName>
    <definedName name="_xlnm._FilterDatabase" localSheetId="1" hidden="1">KQ!$A$8:$IN$501</definedName>
    <definedName name="bậc1">'[1]Ngach bac luong'!$E$2</definedName>
    <definedName name="bậc2ngạch01.002">'[1]Ngach bac luong'!$F$4</definedName>
    <definedName name="bậc2ngạch01.003">'[1]Ngach bac luong'!$F$8</definedName>
    <definedName name="bậc2ngạch15.110">'[1]Ngach bac luong'!$F$7</definedName>
    <definedName name="bậc2ngạch15.111">'[1]Ngach bac luong'!$F$8</definedName>
    <definedName name="bậc3ngạch01.003">'[1]Ngach bac luong'!$G$8</definedName>
    <definedName name="bậc3ngạch15.110">'[1]Ngach bac luong'!$G$7</definedName>
    <definedName name="bậc3ngạch15.111">'[1]Ngach bac luong'!$G$8</definedName>
    <definedName name="bậc4ngạch01.003">'[1]Ngach bac luong'!$H$8</definedName>
    <definedName name="bậc4ngạch15.111">'[1]Ngach bac luong'!$H$8</definedName>
    <definedName name="bậc5ngạch01.003">'[1]Ngach bac luong'!$I$8</definedName>
    <definedName name="bậc5ngạch15.110">'[1]Ngach bac luong'!$I$7</definedName>
    <definedName name="bậc5ngạch15.111">'[1]Ngach bac luong'!$I$8</definedName>
    <definedName name="bậc6ngạch01.002">'[1]Ngach bac luong'!$J$4</definedName>
    <definedName name="bậc6ngạch01.003">'[1]Ngach bac luong'!$J$8</definedName>
    <definedName name="bậc6ngạch01.010">'[1]Ngach bac luong'!$J$28</definedName>
    <definedName name="bậc6ngạch15.110">'[1]Ngach bac luong'!$J$7</definedName>
    <definedName name="bậc6ngạch15.111">'[1]Ngach bac luong'!$J$8</definedName>
    <definedName name="bậc7ngạch01.003">'[1]Ngach bac luong'!$K$8</definedName>
    <definedName name="bậc8ngạch01.003">'[1]Ngach bac luong'!$L$8</definedName>
    <definedName name="bậc8ngạch15.110">'[1]Ngach bac luong'!$L$7</definedName>
    <definedName name="bậc8ngạch15.111">'[1]Ngach bac luong'!$L$8</definedName>
    <definedName name="bậc9ngạch01.003">'[1]Ngach bac luong'!$M$8</definedName>
    <definedName name="bậc9ngạch15.111">'[1]Ngach bac luong'!$M$8</definedName>
    <definedName name="_xlnm.Print_Titles" localSheetId="0">'GVCH 2021-2022'!$4:$6</definedName>
    <definedName name="_xlnm.Print_Titles" localSheetId="1">KQ!$1:$8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1" i="2" l="1"/>
  <c r="E501" i="2"/>
  <c r="D501" i="2"/>
  <c r="A500" i="2"/>
  <c r="A499" i="2"/>
  <c r="A497" i="2"/>
  <c r="A495" i="2"/>
  <c r="A494" i="2"/>
  <c r="B492" i="2"/>
  <c r="A492" i="2"/>
  <c r="B491" i="2"/>
  <c r="A491" i="2"/>
  <c r="A489" i="2"/>
  <c r="A487" i="2"/>
  <c r="A486" i="2"/>
  <c r="A485" i="2"/>
  <c r="A483" i="2"/>
  <c r="A482" i="2"/>
  <c r="A481" i="2"/>
  <c r="A480" i="2"/>
  <c r="A479" i="2"/>
  <c r="A478" i="2"/>
  <c r="A477" i="2"/>
  <c r="A476" i="2"/>
  <c r="A475" i="2"/>
  <c r="A474" i="2"/>
  <c r="A473" i="2"/>
  <c r="G472" i="2"/>
  <c r="B471" i="2"/>
  <c r="A471" i="2"/>
  <c r="B470" i="2"/>
  <c r="A470" i="2"/>
  <c r="B469" i="2"/>
  <c r="A469" i="2"/>
  <c r="B468" i="2"/>
  <c r="A468" i="2"/>
  <c r="G467" i="2"/>
  <c r="B466" i="2"/>
  <c r="A466" i="2"/>
  <c r="B465" i="2"/>
  <c r="A465" i="2"/>
  <c r="A463" i="2"/>
  <c r="B462" i="2"/>
  <c r="A462" i="2"/>
  <c r="B461" i="2"/>
  <c r="A461" i="2"/>
  <c r="B460" i="2"/>
  <c r="A460" i="2"/>
  <c r="B459" i="2"/>
  <c r="A459" i="2"/>
  <c r="B458" i="2"/>
  <c r="A458" i="2"/>
  <c r="B457" i="2"/>
  <c r="A457" i="2"/>
  <c r="B456" i="2"/>
  <c r="A456" i="2"/>
  <c r="B455" i="2"/>
  <c r="A455" i="2"/>
  <c r="B454" i="2"/>
  <c r="A454" i="2"/>
  <c r="B453" i="2"/>
  <c r="A453" i="2"/>
  <c r="B452" i="2"/>
  <c r="A452" i="2"/>
  <c r="B451" i="2"/>
  <c r="A451" i="2"/>
  <c r="B450" i="2"/>
  <c r="A450" i="2"/>
  <c r="B449" i="2"/>
  <c r="A449" i="2"/>
  <c r="B448" i="2"/>
  <c r="A448" i="2"/>
  <c r="B447" i="2"/>
  <c r="A447" i="2"/>
  <c r="B446" i="2"/>
  <c r="A446" i="2"/>
  <c r="B445" i="2"/>
  <c r="A445" i="2"/>
  <c r="B444" i="2"/>
  <c r="A444" i="2"/>
  <c r="B443" i="2"/>
  <c r="A443" i="2"/>
  <c r="B442" i="2"/>
  <c r="A442" i="2"/>
  <c r="B441" i="2"/>
  <c r="A441" i="2"/>
  <c r="B440" i="2"/>
  <c r="A440" i="2"/>
  <c r="B439" i="2"/>
  <c r="A439" i="2"/>
  <c r="B438" i="2"/>
  <c r="A438" i="2"/>
  <c r="B437" i="2"/>
  <c r="A437" i="2"/>
  <c r="B436" i="2"/>
  <c r="A436" i="2"/>
  <c r="B435" i="2"/>
  <c r="A435" i="2"/>
  <c r="G434" i="2"/>
  <c r="B433" i="2"/>
  <c r="A433" i="2"/>
  <c r="B432" i="2"/>
  <c r="A432" i="2"/>
  <c r="B431" i="2"/>
  <c r="A431" i="2"/>
  <c r="B430" i="2"/>
  <c r="A430" i="2"/>
  <c r="G429" i="2"/>
  <c r="B428" i="2"/>
  <c r="A428" i="2"/>
  <c r="B427" i="2"/>
  <c r="A427" i="2"/>
  <c r="B426" i="2"/>
  <c r="A426" i="2"/>
  <c r="B425" i="2"/>
  <c r="A425" i="2"/>
  <c r="B424" i="2"/>
  <c r="A424" i="2"/>
  <c r="B423" i="2"/>
  <c r="A423" i="2"/>
  <c r="B422" i="2"/>
  <c r="A422" i="2"/>
  <c r="G421" i="2"/>
  <c r="B420" i="2"/>
  <c r="A420" i="2"/>
  <c r="B419" i="2"/>
  <c r="A419" i="2"/>
  <c r="B418" i="2"/>
  <c r="A418" i="2"/>
  <c r="B417" i="2"/>
  <c r="A417" i="2"/>
  <c r="B416" i="2"/>
  <c r="A416" i="2"/>
  <c r="B415" i="2"/>
  <c r="A415" i="2"/>
  <c r="B414" i="2"/>
  <c r="A414" i="2"/>
  <c r="B413" i="2"/>
  <c r="A413" i="2"/>
  <c r="B412" i="2"/>
  <c r="A412" i="2"/>
  <c r="B411" i="2"/>
  <c r="A411" i="2"/>
  <c r="B410" i="2"/>
  <c r="A410" i="2"/>
  <c r="B409" i="2"/>
  <c r="A409" i="2"/>
  <c r="B408" i="2"/>
  <c r="A408" i="2"/>
  <c r="B407" i="2"/>
  <c r="A407" i="2"/>
  <c r="B406" i="2"/>
  <c r="A406" i="2"/>
  <c r="B405" i="2"/>
  <c r="A405" i="2"/>
  <c r="B404" i="2"/>
  <c r="A404" i="2"/>
  <c r="B403" i="2"/>
  <c r="A403" i="2"/>
  <c r="B402" i="2"/>
  <c r="A402" i="2"/>
  <c r="B401" i="2"/>
  <c r="A401" i="2"/>
  <c r="G400" i="2"/>
  <c r="B399" i="2"/>
  <c r="A399" i="2"/>
  <c r="B398" i="2"/>
  <c r="A398" i="2"/>
  <c r="B397" i="2"/>
  <c r="A397" i="2"/>
  <c r="B396" i="2"/>
  <c r="A396" i="2"/>
  <c r="B395" i="2"/>
  <c r="A395" i="2"/>
  <c r="B394" i="2"/>
  <c r="A394" i="2"/>
  <c r="B393" i="2"/>
  <c r="A393" i="2"/>
  <c r="B392" i="2"/>
  <c r="A392" i="2"/>
  <c r="B391" i="2"/>
  <c r="A391" i="2"/>
  <c r="B390" i="2"/>
  <c r="A390" i="2"/>
  <c r="B389" i="2"/>
  <c r="A389" i="2"/>
  <c r="B388" i="2"/>
  <c r="A388" i="2"/>
  <c r="B387" i="2"/>
  <c r="A387" i="2"/>
  <c r="B386" i="2"/>
  <c r="A386" i="2"/>
  <c r="B385" i="2"/>
  <c r="A385" i="2"/>
  <c r="B384" i="2"/>
  <c r="A384" i="2"/>
  <c r="B383" i="2"/>
  <c r="A383" i="2"/>
  <c r="B382" i="2"/>
  <c r="A382" i="2"/>
  <c r="B381" i="2"/>
  <c r="A381" i="2"/>
  <c r="B380" i="2"/>
  <c r="A380" i="2"/>
  <c r="B379" i="2"/>
  <c r="A379" i="2"/>
  <c r="B378" i="2"/>
  <c r="A378" i="2"/>
  <c r="B377" i="2"/>
  <c r="A377" i="2"/>
  <c r="B376" i="2"/>
  <c r="A376" i="2"/>
  <c r="B375" i="2"/>
  <c r="A375" i="2"/>
  <c r="B374" i="2"/>
  <c r="A374" i="2"/>
  <c r="B373" i="2"/>
  <c r="A373" i="2"/>
  <c r="G372" i="2"/>
  <c r="B371" i="2"/>
  <c r="A371" i="2"/>
  <c r="B370" i="2"/>
  <c r="A370" i="2"/>
  <c r="B369" i="2"/>
  <c r="A369" i="2"/>
  <c r="B368" i="2"/>
  <c r="A368" i="2"/>
  <c r="B367" i="2"/>
  <c r="A367" i="2"/>
  <c r="B366" i="2"/>
  <c r="A366" i="2"/>
  <c r="B365" i="2"/>
  <c r="A365" i="2"/>
  <c r="B364" i="2"/>
  <c r="A364" i="2"/>
  <c r="B363" i="2"/>
  <c r="A363" i="2"/>
  <c r="B362" i="2"/>
  <c r="A362" i="2"/>
  <c r="B361" i="2"/>
  <c r="A361" i="2"/>
  <c r="B360" i="2"/>
  <c r="A360" i="2"/>
  <c r="B359" i="2"/>
  <c r="A359" i="2"/>
  <c r="B358" i="2"/>
  <c r="A358" i="2"/>
  <c r="B357" i="2"/>
  <c r="A357" i="2"/>
  <c r="B356" i="2"/>
  <c r="A356" i="2"/>
  <c r="B355" i="2"/>
  <c r="A355" i="2"/>
  <c r="G354" i="2"/>
  <c r="B353" i="2"/>
  <c r="A353" i="2"/>
  <c r="B352" i="2"/>
  <c r="A352" i="2"/>
  <c r="B351" i="2"/>
  <c r="A351" i="2"/>
  <c r="B350" i="2"/>
  <c r="A350" i="2"/>
  <c r="B349" i="2"/>
  <c r="A349" i="2"/>
  <c r="B348" i="2"/>
  <c r="A348" i="2"/>
  <c r="B347" i="2"/>
  <c r="A347" i="2"/>
  <c r="B346" i="2"/>
  <c r="A346" i="2"/>
  <c r="B345" i="2"/>
  <c r="A345" i="2"/>
  <c r="B344" i="2"/>
  <c r="A344" i="2"/>
  <c r="B343" i="2"/>
  <c r="A343" i="2"/>
  <c r="B342" i="2"/>
  <c r="A342" i="2"/>
  <c r="B341" i="2"/>
  <c r="A341" i="2"/>
  <c r="B340" i="2"/>
  <c r="A340" i="2"/>
  <c r="B339" i="2"/>
  <c r="A339" i="2"/>
  <c r="B338" i="2"/>
  <c r="A338" i="2"/>
  <c r="B337" i="2"/>
  <c r="A337" i="2"/>
  <c r="B336" i="2"/>
  <c r="A336" i="2"/>
  <c r="B335" i="2"/>
  <c r="A335" i="2"/>
  <c r="B334" i="2"/>
  <c r="A334" i="2"/>
  <c r="B333" i="2"/>
  <c r="A333" i="2"/>
  <c r="B332" i="2"/>
  <c r="A332" i="2"/>
  <c r="B331" i="2"/>
  <c r="A331" i="2"/>
  <c r="B330" i="2"/>
  <c r="A330" i="2"/>
  <c r="B329" i="2"/>
  <c r="A329" i="2"/>
  <c r="B328" i="2"/>
  <c r="A328" i="2"/>
  <c r="B327" i="2"/>
  <c r="A327" i="2"/>
  <c r="B326" i="2"/>
  <c r="A326" i="2"/>
  <c r="G325" i="2"/>
  <c r="B324" i="2"/>
  <c r="A324" i="2"/>
  <c r="B323" i="2"/>
  <c r="A323" i="2"/>
  <c r="B322" i="2"/>
  <c r="A322" i="2"/>
  <c r="B321" i="2"/>
  <c r="A321" i="2"/>
  <c r="B320" i="2"/>
  <c r="A320" i="2"/>
  <c r="B319" i="2"/>
  <c r="A319" i="2"/>
  <c r="B318" i="2"/>
  <c r="A318" i="2"/>
  <c r="B317" i="2"/>
  <c r="A317" i="2"/>
  <c r="B316" i="2"/>
  <c r="A316" i="2"/>
  <c r="B315" i="2"/>
  <c r="A315" i="2"/>
  <c r="B314" i="2"/>
  <c r="A314" i="2"/>
  <c r="B313" i="2"/>
  <c r="A313" i="2"/>
  <c r="B312" i="2"/>
  <c r="A312" i="2"/>
  <c r="B311" i="2"/>
  <c r="A311" i="2"/>
  <c r="B310" i="2"/>
  <c r="A310" i="2"/>
  <c r="B309" i="2"/>
  <c r="A309" i="2"/>
  <c r="B308" i="2"/>
  <c r="A308" i="2"/>
  <c r="G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298" i="2"/>
  <c r="A298" i="2"/>
  <c r="B297" i="2"/>
  <c r="A297" i="2"/>
  <c r="B296" i="2"/>
  <c r="A296" i="2"/>
  <c r="B295" i="2"/>
  <c r="A295" i="2"/>
  <c r="B294" i="2"/>
  <c r="A294" i="2"/>
  <c r="B293" i="2"/>
  <c r="A293" i="2"/>
  <c r="B292" i="2"/>
  <c r="A292" i="2"/>
  <c r="B291" i="2"/>
  <c r="A291" i="2"/>
  <c r="B290" i="2"/>
  <c r="A290" i="2"/>
  <c r="B289" i="2"/>
  <c r="A289" i="2"/>
  <c r="B288" i="2"/>
  <c r="A288" i="2"/>
  <c r="B287" i="2"/>
  <c r="A287" i="2"/>
  <c r="B286" i="2"/>
  <c r="A286" i="2"/>
  <c r="B285" i="2"/>
  <c r="A285" i="2"/>
  <c r="B284" i="2"/>
  <c r="A284" i="2"/>
  <c r="G283" i="2"/>
  <c r="B282" i="2"/>
  <c r="A282" i="2"/>
  <c r="B281" i="2"/>
  <c r="A281" i="2"/>
  <c r="B280" i="2"/>
  <c r="A280" i="2"/>
  <c r="B279" i="2"/>
  <c r="A279" i="2"/>
  <c r="B278" i="2"/>
  <c r="A278" i="2"/>
  <c r="B277" i="2"/>
  <c r="A277" i="2"/>
  <c r="B276" i="2"/>
  <c r="A276" i="2"/>
  <c r="B275" i="2"/>
  <c r="A275" i="2"/>
  <c r="B274" i="2"/>
  <c r="A274" i="2"/>
  <c r="B273" i="2"/>
  <c r="A273" i="2"/>
  <c r="B272" i="2"/>
  <c r="A272" i="2"/>
  <c r="B271" i="2"/>
  <c r="A271" i="2"/>
  <c r="B270" i="2"/>
  <c r="A270" i="2"/>
  <c r="B269" i="2"/>
  <c r="A269" i="2"/>
  <c r="B268" i="2"/>
  <c r="A268" i="2"/>
  <c r="B267" i="2"/>
  <c r="A267" i="2"/>
  <c r="B266" i="2"/>
  <c r="A266" i="2"/>
  <c r="B265" i="2"/>
  <c r="A265" i="2"/>
  <c r="B264" i="2"/>
  <c r="A264" i="2"/>
  <c r="B263" i="2"/>
  <c r="A263" i="2"/>
  <c r="B262" i="2"/>
  <c r="A262" i="2"/>
  <c r="B261" i="2"/>
  <c r="A261" i="2"/>
  <c r="B260" i="2"/>
  <c r="A260" i="2"/>
  <c r="B259" i="2"/>
  <c r="A259" i="2"/>
  <c r="B258" i="2"/>
  <c r="A258" i="2"/>
  <c r="B257" i="2"/>
  <c r="A257" i="2"/>
  <c r="B256" i="2"/>
  <c r="A256" i="2"/>
  <c r="G255" i="2"/>
  <c r="B254" i="2"/>
  <c r="A254" i="2"/>
  <c r="B253" i="2"/>
  <c r="A253" i="2"/>
  <c r="B252" i="2"/>
  <c r="A252" i="2"/>
  <c r="B251" i="2"/>
  <c r="A251" i="2"/>
  <c r="B250" i="2"/>
  <c r="A250" i="2"/>
  <c r="B249" i="2"/>
  <c r="A249" i="2"/>
  <c r="B248" i="2"/>
  <c r="A248" i="2"/>
  <c r="B247" i="2"/>
  <c r="A247" i="2"/>
  <c r="B246" i="2"/>
  <c r="A246" i="2"/>
  <c r="B245" i="2"/>
  <c r="A245" i="2"/>
  <c r="B244" i="2"/>
  <c r="A244" i="2"/>
  <c r="B243" i="2"/>
  <c r="A243" i="2"/>
  <c r="B242" i="2"/>
  <c r="A242" i="2"/>
  <c r="B241" i="2"/>
  <c r="A241" i="2"/>
  <c r="B240" i="2"/>
  <c r="A240" i="2"/>
  <c r="B239" i="2"/>
  <c r="A239" i="2"/>
  <c r="B238" i="2"/>
  <c r="A238" i="2"/>
  <c r="B237" i="2"/>
  <c r="A237" i="2"/>
  <c r="B236" i="2"/>
  <c r="A236" i="2"/>
  <c r="B235" i="2"/>
  <c r="A235" i="2"/>
  <c r="B234" i="2"/>
  <c r="A234" i="2"/>
  <c r="G233" i="2"/>
  <c r="B232" i="2"/>
  <c r="A232" i="2"/>
  <c r="B231" i="2"/>
  <c r="A231" i="2"/>
  <c r="B230" i="2"/>
  <c r="A230" i="2"/>
  <c r="B229" i="2"/>
  <c r="A229" i="2"/>
  <c r="B228" i="2"/>
  <c r="A228" i="2"/>
  <c r="B227" i="2"/>
  <c r="A227" i="2"/>
  <c r="B226" i="2"/>
  <c r="A226" i="2"/>
  <c r="B225" i="2"/>
  <c r="A225" i="2"/>
  <c r="B224" i="2"/>
  <c r="A224" i="2"/>
  <c r="B223" i="2"/>
  <c r="A223" i="2"/>
  <c r="B222" i="2"/>
  <c r="A222" i="2"/>
  <c r="B221" i="2"/>
  <c r="A221" i="2"/>
  <c r="B220" i="2"/>
  <c r="A220" i="2"/>
  <c r="B219" i="2"/>
  <c r="A219" i="2"/>
  <c r="B218" i="2"/>
  <c r="A218" i="2"/>
  <c r="B217" i="2"/>
  <c r="A217" i="2"/>
  <c r="B216" i="2"/>
  <c r="A216" i="2"/>
  <c r="G215" i="2"/>
  <c r="B214" i="2"/>
  <c r="A214" i="2"/>
  <c r="B213" i="2"/>
  <c r="A213" i="2"/>
  <c r="B212" i="2"/>
  <c r="A212" i="2"/>
  <c r="B211" i="2"/>
  <c r="A211" i="2"/>
  <c r="B210" i="2"/>
  <c r="A210" i="2"/>
  <c r="B209" i="2"/>
  <c r="A209" i="2"/>
  <c r="B208" i="2"/>
  <c r="A208" i="2"/>
  <c r="B207" i="2"/>
  <c r="A207" i="2"/>
  <c r="B206" i="2"/>
  <c r="A206" i="2"/>
  <c r="B205" i="2"/>
  <c r="A205" i="2"/>
  <c r="B204" i="2"/>
  <c r="A204" i="2"/>
  <c r="B203" i="2"/>
  <c r="A203" i="2"/>
  <c r="B202" i="2"/>
  <c r="A202" i="2"/>
  <c r="B201" i="2"/>
  <c r="A201" i="2"/>
  <c r="G200" i="2"/>
  <c r="B199" i="2"/>
  <c r="A199" i="2"/>
  <c r="B198" i="2"/>
  <c r="A198" i="2"/>
  <c r="B197" i="2"/>
  <c r="A197" i="2"/>
  <c r="B196" i="2"/>
  <c r="A196" i="2"/>
  <c r="B195" i="2"/>
  <c r="A195" i="2"/>
  <c r="B194" i="2"/>
  <c r="A194" i="2"/>
  <c r="B193" i="2"/>
  <c r="A193" i="2"/>
  <c r="B192" i="2"/>
  <c r="A192" i="2"/>
  <c r="B191" i="2"/>
  <c r="A191" i="2"/>
  <c r="B190" i="2"/>
  <c r="A190" i="2"/>
  <c r="B189" i="2"/>
  <c r="A189" i="2"/>
  <c r="B188" i="2"/>
  <c r="A188" i="2"/>
  <c r="B187" i="2"/>
  <c r="A187" i="2"/>
  <c r="B186" i="2"/>
  <c r="A186" i="2"/>
  <c r="B185" i="2"/>
  <c r="A185" i="2"/>
  <c r="G184" i="2"/>
  <c r="B183" i="2"/>
  <c r="A183" i="2"/>
  <c r="B182" i="2"/>
  <c r="A182" i="2"/>
  <c r="B181" i="2"/>
  <c r="A181" i="2"/>
  <c r="B180" i="2"/>
  <c r="A180" i="2"/>
  <c r="B179" i="2"/>
  <c r="A179" i="2"/>
  <c r="B178" i="2"/>
  <c r="A178" i="2"/>
  <c r="B177" i="2"/>
  <c r="A177" i="2"/>
  <c r="B176" i="2"/>
  <c r="A176" i="2"/>
  <c r="B175" i="2"/>
  <c r="A175" i="2"/>
  <c r="B174" i="2"/>
  <c r="A174" i="2"/>
  <c r="B173" i="2"/>
  <c r="A173" i="2"/>
  <c r="B172" i="2"/>
  <c r="A172" i="2"/>
  <c r="B171" i="2"/>
  <c r="A171" i="2"/>
  <c r="B170" i="2"/>
  <c r="A170" i="2"/>
  <c r="G169" i="2"/>
  <c r="B168" i="2"/>
  <c r="A168" i="2"/>
  <c r="B167" i="2"/>
  <c r="A167" i="2"/>
  <c r="B166" i="2"/>
  <c r="A166" i="2"/>
  <c r="B165" i="2"/>
  <c r="A165" i="2"/>
  <c r="B164" i="2"/>
  <c r="A164" i="2"/>
  <c r="B163" i="2"/>
  <c r="A163" i="2"/>
  <c r="B161" i="2"/>
  <c r="A161" i="2"/>
  <c r="B160" i="2"/>
  <c r="A160" i="2"/>
  <c r="B159" i="2"/>
  <c r="A159" i="2"/>
  <c r="B158" i="2"/>
  <c r="A158" i="2"/>
  <c r="B157" i="2"/>
  <c r="A157" i="2"/>
  <c r="B156" i="2"/>
  <c r="A156" i="2"/>
  <c r="B155" i="2"/>
  <c r="A155" i="2"/>
  <c r="B154" i="2"/>
  <c r="A154" i="2"/>
  <c r="G153" i="2"/>
  <c r="B152" i="2"/>
  <c r="A152" i="2"/>
  <c r="B151" i="2"/>
  <c r="A151" i="2"/>
  <c r="B150" i="2"/>
  <c r="A150" i="2"/>
  <c r="B149" i="2"/>
  <c r="A149" i="2"/>
  <c r="B147" i="2"/>
  <c r="A147" i="2"/>
  <c r="B146" i="2"/>
  <c r="A146" i="2"/>
  <c r="B145" i="2"/>
  <c r="A145" i="2"/>
  <c r="B144" i="2"/>
  <c r="A144" i="2"/>
  <c r="B143" i="2"/>
  <c r="A143" i="2"/>
  <c r="B142" i="2"/>
  <c r="A142" i="2"/>
  <c r="G141" i="2"/>
  <c r="B140" i="2"/>
  <c r="A140" i="2"/>
  <c r="B139" i="2"/>
  <c r="A139" i="2"/>
  <c r="B138" i="2"/>
  <c r="A138" i="2"/>
  <c r="B137" i="2"/>
  <c r="A137" i="2"/>
  <c r="B136" i="2"/>
  <c r="A136" i="2"/>
  <c r="B135" i="2"/>
  <c r="A135" i="2"/>
  <c r="B134" i="2"/>
  <c r="A134" i="2"/>
  <c r="B133" i="2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G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G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G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G86" i="2"/>
  <c r="B85" i="2"/>
  <c r="A85" i="2"/>
  <c r="B84" i="2"/>
  <c r="A84" i="2"/>
  <c r="B83" i="2"/>
  <c r="A83" i="2"/>
  <c r="B82" i="2"/>
  <c r="A82" i="2"/>
  <c r="B81" i="2"/>
  <c r="A81" i="2"/>
  <c r="B80" i="2"/>
  <c r="A80" i="2"/>
  <c r="B79" i="2"/>
  <c r="A79" i="2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G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G60" i="2"/>
  <c r="B59" i="2"/>
  <c r="A59" i="2"/>
  <c r="B58" i="2"/>
  <c r="A58" i="2"/>
  <c r="B57" i="2"/>
  <c r="A57" i="2"/>
  <c r="B56" i="2"/>
  <c r="A56" i="2"/>
  <c r="G55" i="2"/>
  <c r="A54" i="2"/>
  <c r="A53" i="2"/>
  <c r="A51" i="2"/>
  <c r="B49" i="2"/>
  <c r="A49" i="2"/>
  <c r="B48" i="2"/>
  <c r="A48" i="2"/>
  <c r="B47" i="2"/>
  <c r="A47" i="2"/>
  <c r="B46" i="2"/>
  <c r="A46" i="2"/>
  <c r="B45" i="2"/>
  <c r="A45" i="2"/>
  <c r="G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G17" i="2"/>
  <c r="A16" i="2"/>
  <c r="A14" i="2"/>
  <c r="A13" i="2"/>
  <c r="A12" i="2"/>
  <c r="B10" i="2"/>
  <c r="A10" i="2"/>
</calcChain>
</file>

<file path=xl/sharedStrings.xml><?xml version="1.0" encoding="utf-8"?>
<sst xmlns="http://schemas.openxmlformats.org/spreadsheetml/2006/main" count="1498" uniqueCount="521">
  <si>
    <t>TT</t>
  </si>
  <si>
    <t>TT ĐV</t>
  </si>
  <si>
    <t>HỌ TÊN</t>
  </si>
  <si>
    <t>Giảng dạy</t>
  </si>
  <si>
    <t>NCKH</t>
  </si>
  <si>
    <t>Học liệu</t>
  </si>
  <si>
    <t>Võ Thanh Hải</t>
  </si>
  <si>
    <t>Trịnh Trung Dũng</t>
  </si>
  <si>
    <t>Trình Quốc Trung</t>
  </si>
  <si>
    <t>Nguyễn Giang Châu</t>
  </si>
  <si>
    <t>Trịnh Thị Thanh Hải</t>
  </si>
  <si>
    <t>Trần Trung Kiệt</t>
  </si>
  <si>
    <t>Nguyễn Thị Mộng Tuyền</t>
  </si>
  <si>
    <t>Trần Duy Mỹ</t>
  </si>
  <si>
    <t>Nguyễn Tri Quỳnh Nga</t>
  </si>
  <si>
    <t>Nguyễn Cao Tùng</t>
  </si>
  <si>
    <t>Huỳnh Minh Quang</t>
  </si>
  <si>
    <t>Nguyễn Thị Diệu Linh</t>
  </si>
  <si>
    <t>Lê Phúc Loan</t>
  </si>
  <si>
    <t>Vũ Bích Ngọc</t>
  </si>
  <si>
    <t>Võ Thị Hồng Tuyết</t>
  </si>
  <si>
    <t>Tô Oai Hùng</t>
  </si>
  <si>
    <t>Võ Thị Kim Anh</t>
  </si>
  <si>
    <t>Nguyễn Thị Mai Trang</t>
  </si>
  <si>
    <t>Lê Viết Tuấn</t>
  </si>
  <si>
    <t>Nguyễn Thị Trâm Anh</t>
  </si>
  <si>
    <t>Hồ Quang Khải</t>
  </si>
  <si>
    <t>Dương Hữu Thành</t>
  </si>
  <si>
    <t>Lưu Quang Phương</t>
  </si>
  <si>
    <t>Lê Hồng Thái</t>
  </si>
  <si>
    <t>Nguyễn Thị Phương Trang</t>
  </si>
  <si>
    <t>Nguyễn Trọng Phước</t>
  </si>
  <si>
    <t>Nguyễn Bảo Thành</t>
  </si>
  <si>
    <t>Nguyễn Phú Cường</t>
  </si>
  <si>
    <t>Trần Thanh Danh</t>
  </si>
  <si>
    <t>Nguyễn Trọng Nghĩa</t>
  </si>
  <si>
    <t>Võ Nguyễn Phú Huân</t>
  </si>
  <si>
    <t>Phan Vũ Phương</t>
  </si>
  <si>
    <t>Võ Quang Tường</t>
  </si>
  <si>
    <t>Trần Trung Dũng</t>
  </si>
  <si>
    <t>Đỗ Hoàng Hải</t>
  </si>
  <si>
    <t>Đồng Tâm Võ Thanh Sơn</t>
  </si>
  <si>
    <t>Trần Thúc Tài</t>
  </si>
  <si>
    <t>Trần Thị Nguyên Cát</t>
  </si>
  <si>
    <t>Trương Kim Phượng</t>
  </si>
  <si>
    <t>Lao Đức Thuận</t>
  </si>
  <si>
    <t>Nguyễn Ngọc Bảo Châu</t>
  </si>
  <si>
    <t>Nguyễn Thị Lệ Thủy</t>
  </si>
  <si>
    <t>Nguyễn Minh Hoàng</t>
  </si>
  <si>
    <t>Dương Nhật Linh</t>
  </si>
  <si>
    <t>Nguyễn Văn Minh</t>
  </si>
  <si>
    <t>Lý Thị Minh Hiền</t>
  </si>
  <si>
    <t>Đỗ Thị Kim Chi</t>
  </si>
  <si>
    <t>Trần Thái Hà</t>
  </si>
  <si>
    <t>Nguyễn Trần Đông Phương</t>
  </si>
  <si>
    <t>Tạ Đăng Khoa</t>
  </si>
  <si>
    <t>Như Xuân Thiện Chân</t>
  </si>
  <si>
    <t>Nguyễn Thanh Mai</t>
  </si>
  <si>
    <t>Nguyễn Thị Phương Khanh</t>
  </si>
  <si>
    <t>Nguyễn Ngọc Thanh</t>
  </si>
  <si>
    <t>Nguyễn Trần Cẩm Linh</t>
  </si>
  <si>
    <t>Nguyễn Ngọc Đan Thanh</t>
  </si>
  <si>
    <t>Lê Thị Ngọc Tú</t>
  </si>
  <si>
    <t>Ngô Thị Phương Anh</t>
  </si>
  <si>
    <t>Huỳnh Hạnh Phúc</t>
  </si>
  <si>
    <t>Nguyễn Quang Vinh</t>
  </si>
  <si>
    <t>Huỳnh Kim Tôn</t>
  </si>
  <si>
    <t>Nguyễn Thị Minh Mẫn</t>
  </si>
  <si>
    <t>Trần Kiêm Việt Thắng</t>
  </si>
  <si>
    <t>Cao Minh Trí</t>
  </si>
  <si>
    <t>Đoàn Thị Thanh Thúy</t>
  </si>
  <si>
    <t>Trần Tuấn Anh</t>
  </si>
  <si>
    <t>Vũ Thanh Hiếu</t>
  </si>
  <si>
    <t>Trương Mỹ Diễm</t>
  </si>
  <si>
    <t>Hà Thị Thùy Dương</t>
  </si>
  <si>
    <t>Nguyễn Thế Khải</t>
  </si>
  <si>
    <t>Thái Thanh Tuấn</t>
  </si>
  <si>
    <t>Nguyễn Thị Thủy</t>
  </si>
  <si>
    <t>Nguyễn Nhựt Quang</t>
  </si>
  <si>
    <t>Phan Thị Thanh Huyền</t>
  </si>
  <si>
    <t>Nguyễn Đình Kim</t>
  </si>
  <si>
    <t>Nguyễn Thị Bích Phượng</t>
  </si>
  <si>
    <t>Nguyễn Thành Long</t>
  </si>
  <si>
    <t>Phan Ngọc Thùy Như</t>
  </si>
  <si>
    <t>Trần Thế Sao</t>
  </si>
  <si>
    <t>Võ Minh Long</t>
  </si>
  <si>
    <t>Vũ Hữu Thành</t>
  </si>
  <si>
    <t>Phan Thị Minh Huệ</t>
  </si>
  <si>
    <t>Nguyễn Như Ánh</t>
  </si>
  <si>
    <t>Trịnh Doanh Doanh</t>
  </si>
  <si>
    <t>Ngô Thành Trung</t>
  </si>
  <si>
    <t>Dương Quỳnh Nga</t>
  </si>
  <si>
    <t>Phạm Thu Hương</t>
  </si>
  <si>
    <t>Nguyễn Thị Phương Thanh</t>
  </si>
  <si>
    <t>Võ Tấn Bảo</t>
  </si>
  <si>
    <t>Huỳnh Thái Bảo</t>
  </si>
  <si>
    <t>Phan Hồng Hạnh</t>
  </si>
  <si>
    <t>Phan Ngọc Tấn</t>
  </si>
  <si>
    <t>Nguyễn Lê Tiểu Tiên</t>
  </si>
  <si>
    <t>Phạm Hoàng Thạch</t>
  </si>
  <si>
    <t>Trần Hoàng Trúc Linh</t>
  </si>
  <si>
    <t>Nguyễn Đặng Phương Hiền</t>
  </si>
  <si>
    <t>Nguyễn Lê Ngọc Hoàn</t>
  </si>
  <si>
    <t>Chung Thúy An</t>
  </si>
  <si>
    <t>Nguyễn Quốc Việt</t>
  </si>
  <si>
    <t>Ngô Hoàng Điệp</t>
  </si>
  <si>
    <t>Trần Tuyết Thanh</t>
  </si>
  <si>
    <t>Lê Thị Thanh Xuân</t>
  </si>
  <si>
    <t>Đinh Thị Thu Hiền</t>
  </si>
  <si>
    <t>Nguyễn Hoàng Phi Nam</t>
  </si>
  <si>
    <t>Hoàng Huy Cường</t>
  </si>
  <si>
    <t>Vũ Quốc Thông</t>
  </si>
  <si>
    <t>Nguyễn Thị Ngọc Điệp</t>
  </si>
  <si>
    <t>Nguyễn Thị Hồng Hạnh</t>
  </si>
  <si>
    <t>Phạm Minh Vương</t>
  </si>
  <si>
    <t>Lý Nguyễn Thu Ngọc</t>
  </si>
  <si>
    <t>Dương Trọng Nhân</t>
  </si>
  <si>
    <t>Phạm Thị Phương Thảo</t>
  </si>
  <si>
    <t>Trần Thị Vinh</t>
  </si>
  <si>
    <t>Trần Minh Ngọc</t>
  </si>
  <si>
    <t>Nguyễn Bảo Châu</t>
  </si>
  <si>
    <t>Hồ Thị Bích Nhơn</t>
  </si>
  <si>
    <t>Quan Minh Quốc Bình</t>
  </si>
  <si>
    <t>Phạm Thị Ngọc Sương</t>
  </si>
  <si>
    <t>Nguyễn Văn Sơn</t>
  </si>
  <si>
    <t>Bùi Anh Sơn</t>
  </si>
  <si>
    <t>Lê Công Tâm</t>
  </si>
  <si>
    <t>Lê Thị Kim Dung</t>
  </si>
  <si>
    <t>Võ Thị Ngọc Trinh</t>
  </si>
  <si>
    <t>Nguyễn Văn Dư</t>
  </si>
  <si>
    <t>Hồ Hữu Trí</t>
  </si>
  <si>
    <t>Nguyễn Thị Phúc Doang</t>
  </si>
  <si>
    <t>Nguyễn Đức Vinh</t>
  </si>
  <si>
    <t>Mai Hoàng Chương</t>
  </si>
  <si>
    <t>Hồ Quốc Tuấn</t>
  </si>
  <si>
    <t>Trần Thị Mai Phước</t>
  </si>
  <si>
    <t>Phạm Thanh Tú</t>
  </si>
  <si>
    <t>Trần Anh Thục Đoan</t>
  </si>
  <si>
    <t>Võ Công Nhị</t>
  </si>
  <si>
    <t>Nguyễn Tú</t>
  </si>
  <si>
    <t>Nguyễn Thanh Hùng</t>
  </si>
  <si>
    <t>Nguyễn Đình Sơn</t>
  </si>
  <si>
    <t>Nguyễn Thị Cát Tường</t>
  </si>
  <si>
    <t>Phạm Huy Tiến</t>
  </si>
  <si>
    <t>Bùi Ngọc Tuyền</t>
  </si>
  <si>
    <t>Võ Hưng Minh Hiền</t>
  </si>
  <si>
    <t>Lê Thị Hồng Nhung</t>
  </si>
  <si>
    <t>Nguyễn Thị Tâm</t>
  </si>
  <si>
    <t>Lương Thị Thu Hương</t>
  </si>
  <si>
    <t>Võ Minh Đức</t>
  </si>
  <si>
    <t>Nguyễn Huỳnh Anh Như</t>
  </si>
  <si>
    <t>Phan Đặng Hiếu Thuận</t>
  </si>
  <si>
    <t>Nguyễn Thị Thúy Nga</t>
  </si>
  <si>
    <t>Phạm Thị Kim Phượng</t>
  </si>
  <si>
    <t>Nguyễn Đăng Nghĩa</t>
  </si>
  <si>
    <t>Lê Quang Trực</t>
  </si>
  <si>
    <t>Lê Phương Thảo</t>
  </si>
  <si>
    <t>Bùi Đỗ Công Thành</t>
  </si>
  <si>
    <t>Nguyễn Thị Xuân Lan</t>
  </si>
  <si>
    <t>La Thị Thúy Hiền</t>
  </si>
  <si>
    <t>Phan Thị Thu Nga</t>
  </si>
  <si>
    <t>Nguyễn Thị Xuân Mai</t>
  </si>
  <si>
    <t>Huỳnh Công Minh Hùng</t>
  </si>
  <si>
    <t>Nguyễn Châu Bích Tuyền</t>
  </si>
  <si>
    <t>Phạm Minh Tú</t>
  </si>
  <si>
    <t>Đoàn Kim Khoa</t>
  </si>
  <si>
    <t>Mai Minh Tiến</t>
  </si>
  <si>
    <t>Trương Vỹ Quyền</t>
  </si>
  <si>
    <t>Trần Vũ Diễm Thúy</t>
  </si>
  <si>
    <t>Dương Đoàn Hoàng Trúc</t>
  </si>
  <si>
    <t>Trần Quang Huy</t>
  </si>
  <si>
    <t>Hồ Thị Trinh Anh</t>
  </si>
  <si>
    <t>Chu Vũ Như Nguyện</t>
  </si>
  <si>
    <t>Ngô Vũ Phong</t>
  </si>
  <si>
    <t>Nguyễn Kim Quý</t>
  </si>
  <si>
    <t>Đinh Thị Lệ Thu</t>
  </si>
  <si>
    <t>Nguyễn Trần Ái Duy</t>
  </si>
  <si>
    <t>Trần Minh Tuấn</t>
  </si>
  <si>
    <t>Nguyễn Như Ngân</t>
  </si>
  <si>
    <t>Doãn Thị Ngọc</t>
  </si>
  <si>
    <t>Huỳnh Minh Hiền</t>
  </si>
  <si>
    <t>Trần Thị Thanh Trà</t>
  </si>
  <si>
    <t>Nguyễn Thị Tâm Anh</t>
  </si>
  <si>
    <t>Đỗ Hồng Quân</t>
  </si>
  <si>
    <t>Đàng Năng Hòa</t>
  </si>
  <si>
    <t>Lê Minh Tiến</t>
  </si>
  <si>
    <t>Bùi Nhựt Phong</t>
  </si>
  <si>
    <t>Lý Quyết Tiến</t>
  </si>
  <si>
    <t>Phan Thị Mai Quyên</t>
  </si>
  <si>
    <t>Nguyễn Ly Lai</t>
  </si>
  <si>
    <t>Đặng Thị Quốc Anh Đào</t>
  </si>
  <si>
    <t>Tôn Nữ Ái Phương</t>
  </si>
  <si>
    <t>Nguyễn Thị Kim Yến</t>
  </si>
  <si>
    <t>Tổng số tiết</t>
  </si>
  <si>
    <t>Các môn học</t>
  </si>
  <si>
    <t>Nhiệm vụ khác</t>
  </si>
  <si>
    <t>HTXSNV</t>
  </si>
  <si>
    <t>CSTĐ</t>
  </si>
  <si>
    <t>HTNV</t>
  </si>
  <si>
    <t>Thi đua</t>
  </si>
  <si>
    <t>HTTNV</t>
  </si>
  <si>
    <t>LĐTT</t>
  </si>
  <si>
    <t>KHTNV</t>
  </si>
  <si>
    <t>BỘ GIÁO DỤC VÀ ĐÀO TẠO</t>
  </si>
  <si>
    <t>CỘNG HÒA XÃ HỘI CHỦ NGHĨA VIỆT NAM</t>
  </si>
  <si>
    <t>TRƯỜNG ĐẠI HỌC MỞ</t>
  </si>
  <si>
    <t>Độc lập - Tự do - Hạnh Phúc</t>
  </si>
  <si>
    <t>THÀNH PHỐ HỒ CHÍ MINH</t>
  </si>
  <si>
    <t>BẢNG TỔNG HỢP CÔNG VIỆC THỰC HIỆN TRONG NĂM HỌC
 VÀ KẾT QUẢ ĐÁNH GIÁ</t>
  </si>
  <si>
    <t>Đánh giá</t>
  </si>
  <si>
    <t>Ghi chú</t>
  </si>
  <si>
    <t>Hội đồng</t>
  </si>
  <si>
    <t>HỘI ĐỒNG TRƯỜNG</t>
  </si>
  <si>
    <t>Lê Thị Thanh Thu</t>
  </si>
  <si>
    <t>BAN GIÁM HIỆU</t>
  </si>
  <si>
    <t>Nguyễn Văn Phúc</t>
  </si>
  <si>
    <t>Vũ Hữu Đức</t>
  </si>
  <si>
    <t>Nguyễn Thành Nhân</t>
  </si>
  <si>
    <t>THƯ KÝ HIỆU TRƯỞNG</t>
  </si>
  <si>
    <t>Nguyễn Ngọc Thông</t>
  </si>
  <si>
    <t>PHÒNG  HÀNH CHÍNH - QUẢN TRỊ</t>
  </si>
  <si>
    <t>Nguyễn Hoàng Thịnh</t>
  </si>
  <si>
    <t>Đinh Uyên Phương</t>
  </si>
  <si>
    <t>Trần Thị Tuyết Trinh</t>
  </si>
  <si>
    <t>Phan Hải Đăng</t>
  </si>
  <si>
    <t>Đỗ Thanh Kim Vy</t>
  </si>
  <si>
    <t>Nguyễn Thị Hoàng Oanh</t>
  </si>
  <si>
    <t>Võ Thị Mỹ Lệ</t>
  </si>
  <si>
    <t>Vũ Yến Nhi</t>
  </si>
  <si>
    <t>Bùi Thanh Sơn</t>
  </si>
  <si>
    <t>Nguyễn Chí Phương</t>
  </si>
  <si>
    <t>Đỗ Đình Phương</t>
  </si>
  <si>
    <t>Nguyễn Hải Đăng</t>
  </si>
  <si>
    <t>Nguyễn Phương Thanh</t>
  </si>
  <si>
    <t>Nguyễn Duy Ngọc</t>
  </si>
  <si>
    <t>Lê Văn Tuấn</t>
  </si>
  <si>
    <t>Nguyễn Tấn Lực</t>
  </si>
  <si>
    <t>Lê Tấn Nẫm</t>
  </si>
  <si>
    <t>Lê Ngọc Quyền</t>
  </si>
  <si>
    <t>Trần Hoàng Phương</t>
  </si>
  <si>
    <t>Nguyễn Đức Tuệ</t>
  </si>
  <si>
    <t>Lê Văn Thuận</t>
  </si>
  <si>
    <t>Huỳnh Khương Thái</t>
  </si>
  <si>
    <t>Võ Lâm Sơn</t>
  </si>
  <si>
    <t>Trần Thị Ngọc Mai</t>
  </si>
  <si>
    <t>Hứa Thiện Ngữ</t>
  </si>
  <si>
    <t>Trương Thị Hạnh</t>
  </si>
  <si>
    <t>PHÒNG TỔ CHỨC - NHÂN SỰ</t>
  </si>
  <si>
    <t>Tống Hào Kiệt</t>
  </si>
  <si>
    <t>Dương Diễm Châu</t>
  </si>
  <si>
    <t>Đoàn Thị Mỹ Hằng</t>
  </si>
  <si>
    <t>Phan Ngọc Thanh Ngân</t>
  </si>
  <si>
    <t>Hồ Huỳnh Khánh Ngọc</t>
  </si>
  <si>
    <t>PHÒNG PHÁP CHẾ</t>
  </si>
  <si>
    <t>Nguyễn Phước Đạt</t>
  </si>
  <si>
    <t>TẠP CHÍ KHOA HỌC</t>
  </si>
  <si>
    <t>Nguyễn Thuấn</t>
  </si>
  <si>
    <t>Huỳnh Thị Kim Tuyết</t>
  </si>
  <si>
    <t>BAN HỌC LiỆU</t>
  </si>
  <si>
    <t>Huỳnh Đặng Bích Vy</t>
  </si>
  <si>
    <t>Đỗ Thị Hồng Nhung</t>
  </si>
  <si>
    <t>Nguyễn Ngọc Hoàng Lan</t>
  </si>
  <si>
    <t>Nguyễn Thị Bích Thủy</t>
  </si>
  <si>
    <t>PHÒNG CÔNG TÁC SINH VIÊN</t>
  </si>
  <si>
    <t>Nguyễn Lê Minh Long</t>
  </si>
  <si>
    <t>Nguyễn Ngọc Anh</t>
  </si>
  <si>
    <t>Hồ Thanh Sơn</t>
  </si>
  <si>
    <t>Nguyễn Phúc Bình</t>
  </si>
  <si>
    <t>Thái Hữu Phú</t>
  </si>
  <si>
    <t>Huỳnh Phượng Hy</t>
  </si>
  <si>
    <t>Lê Văn Long</t>
  </si>
  <si>
    <t>Đoàn Lê Nguyên</t>
  </si>
  <si>
    <t>BAN CƠ BẢN</t>
  </si>
  <si>
    <t>Tạ Thị Lan Anh</t>
  </si>
  <si>
    <t>Dương Thị Mai Phương</t>
  </si>
  <si>
    <t>A2</t>
  </si>
  <si>
    <t>A3</t>
  </si>
  <si>
    <t>B2</t>
  </si>
  <si>
    <t>Nguyễn Thị Giang</t>
  </si>
  <si>
    <t>Nguyễn Tiến Tâm</t>
  </si>
  <si>
    <t>PHÒNG QUẢN LÝ ĐÀO TẠO:</t>
  </si>
  <si>
    <t>Nguyễn Minh Hà</t>
  </si>
  <si>
    <t>Phùng Thị Kim Ngọc</t>
  </si>
  <si>
    <t>Trần Lê Trọng Phúc</t>
  </si>
  <si>
    <t>Lê Thị Vũ Anh</t>
  </si>
  <si>
    <t>Trần Thị Lệ Quyên</t>
  </si>
  <si>
    <t>Phan Thị Thu Phương</t>
  </si>
  <si>
    <t>Nguyễn Phương Anh</t>
  </si>
  <si>
    <t>Nguyễn Đăng Hiễn</t>
  </si>
  <si>
    <t>Phạm Minh Dzu</t>
  </si>
  <si>
    <t>Nguyễn Phi Hùng</t>
  </si>
  <si>
    <t>Nguyễn Thị Ngọc Loan</t>
  </si>
  <si>
    <t>Cao Thị Hà Phương</t>
  </si>
  <si>
    <t>Huỳnh Gia Xuyên</t>
  </si>
  <si>
    <t>Trần Chí Công</t>
  </si>
  <si>
    <t>Nguyễn Thành Khang</t>
  </si>
  <si>
    <t>Hồ Xuân Minh</t>
  </si>
  <si>
    <t>Trần Văn Phước</t>
  </si>
  <si>
    <t>Nguyễn Thiên Thảo</t>
  </si>
  <si>
    <t>Đỗ Thanh Văn</t>
  </si>
  <si>
    <t>KHOA ĐÀO TẠO ĐẶC BIỆT</t>
  </si>
  <si>
    <t>Vân Thị Hồng Loan</t>
  </si>
  <si>
    <t>Tô Thị Kim Hồng</t>
  </si>
  <si>
    <t>Trần Đức Toàn</t>
  </si>
  <si>
    <t>B1</t>
  </si>
  <si>
    <t>Lê Thị Thu Hà</t>
  </si>
  <si>
    <t>Bùi Thúy Phượng</t>
  </si>
  <si>
    <t>Nguyễn Lê Quỳnh Như</t>
  </si>
  <si>
    <t>Đỗ Hữu Đạt</t>
  </si>
  <si>
    <t>PHÒNG HỢP TÁC QUẢN LÝ KHOA HỌC:</t>
  </si>
  <si>
    <t>Lê Thái Thường Quân</t>
  </si>
  <si>
    <t>Nguyễn Lê Hoàng
 Thụy Tố Quyên</t>
  </si>
  <si>
    <t>Đào Vũ Bích Diễm</t>
  </si>
  <si>
    <t>Nguyễn Việt Thùy</t>
  </si>
  <si>
    <t>Phạm Ngọc Thạch</t>
  </si>
  <si>
    <t>Võ Thế Anh</t>
  </si>
  <si>
    <t>Công Chung Thủy</t>
  </si>
  <si>
    <t>PHÒNG TÀI CHÍNH - KẾ TOÁN</t>
  </si>
  <si>
    <t>Nguyễn Tấn Lượng</t>
  </si>
  <si>
    <t>Nguyễn Thị Phương Thảo</t>
  </si>
  <si>
    <t>Nguyễn Thị Tuyết Sương</t>
  </si>
  <si>
    <t>Võ Thị Mỹ Vân</t>
  </si>
  <si>
    <t>Nguyễn Thị Thanh Vân</t>
  </si>
  <si>
    <t>Hoàng Thị Nga</t>
  </si>
  <si>
    <t>Mạc Hoàng Luân</t>
  </si>
  <si>
    <t>Châu Hồng Điệp</t>
  </si>
  <si>
    <t>Nguyễn Thế Hùng</t>
  </si>
  <si>
    <t>Nguyễn Quốc Thắng</t>
  </si>
  <si>
    <t>Nguyễn Thị Lý</t>
  </si>
  <si>
    <t>Trần Thị Mộng Huyền</t>
  </si>
  <si>
    <t>Nguyễn Thị Thanh Huyền</t>
  </si>
  <si>
    <t>Trần Thùy Thảo Vy</t>
  </si>
  <si>
    <t>PHÒNG ĐẦU TƯ - XÂY DỰNG:</t>
  </si>
  <si>
    <t>Đỗ Sa Kỳ</t>
  </si>
  <si>
    <t>Lê Nguyễn Quốc Khang</t>
  </si>
  <si>
    <t>Lê Văn Bình</t>
  </si>
  <si>
    <t>Khúc Thị Kim Quyên</t>
  </si>
  <si>
    <t>Nguyễn Văn Thế Huy</t>
  </si>
  <si>
    <t>Trần Ngọc Minh Thư</t>
  </si>
  <si>
    <t>CƠ SỞ 2 LONG BÌNH</t>
  </si>
  <si>
    <t>Nguyễn Hoàng Nguyên</t>
  </si>
  <si>
    <t>Trần Hữu Phước</t>
  </si>
  <si>
    <t>Nguyễn Văn Sáng</t>
  </si>
  <si>
    <t>Đào Văn Cường</t>
  </si>
  <si>
    <t>CƠ SỞ 3 BÌNH DƯƠNG</t>
  </si>
  <si>
    <t>Bùi Văn Minh</t>
  </si>
  <si>
    <t>Võ Thị Ngọc Như</t>
  </si>
  <si>
    <t>Nguyễn Thị Thanh Ngân</t>
  </si>
  <si>
    <t>Trần Kim Chi</t>
  </si>
  <si>
    <t>Trần Ngọc Nhung</t>
  </si>
  <si>
    <t>Đặng Văn Thành</t>
  </si>
  <si>
    <t>Nguyễn Đức Thịnh</t>
  </si>
  <si>
    <t>Phan Quốc Tuấn</t>
  </si>
  <si>
    <t>CƠ SỞ 5 NINH HÒA</t>
  </si>
  <si>
    <t>Nguyễn Thành Công</t>
  </si>
  <si>
    <t>Hà Xuân Thảo</t>
  </si>
  <si>
    <t>Lê Thanh Tân</t>
  </si>
  <si>
    <t>Nguyễn Châu An</t>
  </si>
  <si>
    <t>Hồ Văn Tùng</t>
  </si>
  <si>
    <t>Nguyễn Hùng</t>
  </si>
  <si>
    <t>THƯ VIỆN:</t>
  </si>
  <si>
    <t>Đỗ Kim Đoàn</t>
  </si>
  <si>
    <t>Trần Thị Thu Hằng</t>
  </si>
  <si>
    <t>Âu Thị Cẩm Linh</t>
  </si>
  <si>
    <t>Võ Ngọc Tấn Trung</t>
  </si>
  <si>
    <t>Hồ Thị Thảo</t>
  </si>
  <si>
    <t>Lê Minh Triết</t>
  </si>
  <si>
    <t>Lê Anh Tú</t>
  </si>
  <si>
    <t>Nguyễn Quốc Thuận</t>
  </si>
  <si>
    <t>Nguyễn Thị Thanh</t>
  </si>
  <si>
    <t>Nguyễn Thị Mỹ</t>
  </si>
  <si>
    <t>Trịnh Thành Đông</t>
  </si>
  <si>
    <t>Phạm Ngọc Trinh</t>
  </si>
  <si>
    <t>Nguyễn Thanh Phong</t>
  </si>
  <si>
    <t>Hoàng Thị Thùy Nhiên</t>
  </si>
  <si>
    <t>PHÒNG KHẢO THÍ VÀ KIỂM ĐỊNH CHẤT LƯỢNG</t>
  </si>
  <si>
    <t>Ninh Xuân Hương</t>
  </si>
  <si>
    <t>Nguyễn Thị Kim Cúc</t>
  </si>
  <si>
    <t>Lê Thị Kiều Hạnh</t>
  </si>
  <si>
    <t>Đỗ Thị Mỹ Hạnh</t>
  </si>
  <si>
    <t>Hà Thị Tuyến</t>
  </si>
  <si>
    <t>Nguyễn Thanh Hải</t>
  </si>
  <si>
    <t>Nguyễn Thị Hồng Thủy</t>
  </si>
  <si>
    <t>Trần Đại Ngân</t>
  </si>
  <si>
    <t>Nguyễn Tấn Lợi</t>
  </si>
  <si>
    <t>Thái Chí Biền</t>
  </si>
  <si>
    <t>Huỳnh Thị Ngọc Phú</t>
  </si>
  <si>
    <t>Hoàng Thị Ngọc Nga</t>
  </si>
  <si>
    <t>Nguyễn Duy Bảo</t>
  </si>
  <si>
    <t>Biện Chứng Học</t>
  </si>
  <si>
    <t>KHOA CÔNG NGHỆ THÔNG TIN:</t>
  </si>
  <si>
    <t>Lê Xuân Trường</t>
  </si>
  <si>
    <t>Phạm Hùng Cẩm Huyên Anh</t>
  </si>
  <si>
    <t>Đỗ Đại Dương</t>
  </si>
  <si>
    <t>KHOA XÂY DỰNG VÀ ĐIỆN:</t>
  </si>
  <si>
    <t>A1</t>
  </si>
  <si>
    <t>Hoàng Thị Dung</t>
  </si>
  <si>
    <t>Nguyễn Khắc Quân</t>
  </si>
  <si>
    <t>Tô Phan Tấn Sỹ</t>
  </si>
  <si>
    <t>B3</t>
  </si>
  <si>
    <t>KHOA CÔNG NGHỆ SINH HỌC</t>
  </si>
  <si>
    <t>Bùi Thị Mỹ Hồng</t>
  </si>
  <si>
    <t>Lê Huyền Ái Thúy</t>
  </si>
  <si>
    <t>Nguyễn Văn Hưng</t>
  </si>
  <si>
    <t>Nguyễn Hoàng Minh</t>
  </si>
  <si>
    <t>Hồ Bảo Thùy Quyên</t>
  </si>
  <si>
    <t>Ko thấy em xếp loại</t>
  </si>
  <si>
    <t>KHOA QUẢN TRỊ KINH DOANH</t>
  </si>
  <si>
    <t>Trịnh Thùy Anh</t>
  </si>
  <si>
    <t>Võ Thị Thu Thủy</t>
  </si>
  <si>
    <t>Hồ Trọng Tín</t>
  </si>
  <si>
    <t>Lê Phan Anh Vũ</t>
  </si>
  <si>
    <t>KHOA LUẬT</t>
  </si>
  <si>
    <t>Dư Ngọc Bích</t>
  </si>
  <si>
    <t>Ngô Đôn Uy</t>
  </si>
  <si>
    <t>Nguyễn Đăng Long</t>
  </si>
  <si>
    <t>KHOA KINH TẾ VÀ QuẢN LÝ CÔNG</t>
  </si>
  <si>
    <t>Đặng Văn Thanh</t>
  </si>
  <si>
    <t>Phạm Đình Long</t>
  </si>
  <si>
    <t>Hồ Thanh Trúc</t>
  </si>
  <si>
    <t>Nguyễn Thành Hóa</t>
  </si>
  <si>
    <t>KHOA NGOẠI NGỮ</t>
  </si>
  <si>
    <t>Nguyễn Thúy Nga</t>
  </si>
  <si>
    <t>Tô Quốc Minh Huân</t>
  </si>
  <si>
    <t>Nguyễn Minh Tú</t>
  </si>
  <si>
    <t>Nguyễn Thị Mộng Thúy</t>
  </si>
  <si>
    <t>KHOA XÃ HỘI HỌC VÀ CÔNG TÁC XÃ HỘI:</t>
  </si>
  <si>
    <t>Hà Minh Trí</t>
  </si>
  <si>
    <t>Lâm Thị Ánh Quyên</t>
  </si>
  <si>
    <t>Nguyễn Thái Linh</t>
  </si>
  <si>
    <t>KHOA TÀI CHÍNH  NGÂN HÀNG</t>
  </si>
  <si>
    <t>Nguyễn Minh Kiều</t>
  </si>
  <si>
    <t>Phạm Hà</t>
  </si>
  <si>
    <t>Võ Hồ Khánh Vinh</t>
  </si>
  <si>
    <t>Trần Thị Phương Lan</t>
  </si>
  <si>
    <t>Nguyễn Minh Thơ</t>
  </si>
  <si>
    <t>KHOA KẾ TOÁN - KIỂM TOÁN</t>
  </si>
  <si>
    <t>Hồ Hữu Thụy</t>
  </si>
  <si>
    <t>Nguyễn Diễm Kiều</t>
  </si>
  <si>
    <t>Phan Hoàng Phúc</t>
  </si>
  <si>
    <t>KHOA ĐÀO TẠO SAU ĐẠI HỌC</t>
  </si>
  <si>
    <t>Lý Duy Trung</t>
  </si>
  <si>
    <t>Nguyễn Thị Thúy Loan</t>
  </si>
  <si>
    <t>Trần Thị Việt Hà</t>
  </si>
  <si>
    <t>Hồ Thị Bảo Uyên</t>
  </si>
  <si>
    <t>Phạm Thị Hồng Anh</t>
  </si>
  <si>
    <t>Trần Hữu Tài</t>
  </si>
  <si>
    <t>Trần Thị Hồng Hậu</t>
  </si>
  <si>
    <t>TRUNG TÂM ĐÀO TẠO TRỰC TUYẾN</t>
  </si>
  <si>
    <t>Phan Thị Ngọc Thanh</t>
  </si>
  <si>
    <t>Nguyễn Thủy Quyên</t>
  </si>
  <si>
    <t>Đặng Thị Thảo Ly</t>
  </si>
  <si>
    <t>Nguyễn Thùy Liên</t>
  </si>
  <si>
    <t>TRUNG TÂM ĐÀO TẠO TỪ XA</t>
  </si>
  <si>
    <t>Nguyễn Kim Phước</t>
  </si>
  <si>
    <t>Nguyễn Thị Anh Thảo</t>
  </si>
  <si>
    <t>Hứa Văn Đức</t>
  </si>
  <si>
    <t>Huỳnh Nguyễn Tuyết Quyên</t>
  </si>
  <si>
    <t>Âu Anh Thông</t>
  </si>
  <si>
    <t>Trần Quỳnh Châu</t>
  </si>
  <si>
    <t>Phạm Viết Luật</t>
  </si>
  <si>
    <t>Lê Xuân Sinh</t>
  </si>
  <si>
    <t>Nguyễn Lê Khang</t>
  </si>
  <si>
    <t>Lê Hồng Thi</t>
  </si>
  <si>
    <t>Nguyễn Văn Vẹn</t>
  </si>
  <si>
    <t>Nguyễn Thị Thanh Thủy</t>
  </si>
  <si>
    <t>Nguyễn Thị Thanh Hồng</t>
  </si>
  <si>
    <t>Nguyễn Thị Quỳnh Trang</t>
  </si>
  <si>
    <t>Nguyễn Đức An</t>
  </si>
  <si>
    <t>Dương Thanh Sang</t>
  </si>
  <si>
    <t>Trần Thị Hoa</t>
  </si>
  <si>
    <t>Lê Quỳnh Trâm</t>
  </si>
  <si>
    <t>Lê Thành Phương</t>
  </si>
  <si>
    <t>Nguyễn Tiến Hoàn</t>
  </si>
  <si>
    <t>Mạc Thị Ngọc Mỹ</t>
  </si>
  <si>
    <t>Nguyễn Quang Thái</t>
  </si>
  <si>
    <t>Phùng Hoàng Việt Quốc</t>
  </si>
  <si>
    <t>Phạm Vinh Quang</t>
  </si>
  <si>
    <t>Nguyễn Nhật Quang</t>
  </si>
  <si>
    <t>Nguyễn Hoàng Vũ</t>
  </si>
  <si>
    <t>Võ Thị Hồng Nhung</t>
  </si>
  <si>
    <t>Dương Văn Nhường</t>
  </si>
  <si>
    <t>Nguyễn Thị Bình</t>
  </si>
  <si>
    <t>PHÒNG THANH TRA</t>
  </si>
  <si>
    <t>Nguyễn Thị Thu Thủy</t>
  </si>
  <si>
    <t>Nguyễn Văn Thành</t>
  </si>
  <si>
    <t>TRUNG TÂM NGHIÊN CỨU PHÁT TRIỂN</t>
  </si>
  <si>
    <t>Lê Khoa Nguyên</t>
  </si>
  <si>
    <t>Lê Hồ Phong Linh</t>
  </si>
  <si>
    <t>Lương Duy Quang</t>
  </si>
  <si>
    <t>Đinh Kim Phúc</t>
  </si>
  <si>
    <t>TRUNG TÂM QuẢN LÝ HỆ THỐNG TIN</t>
  </si>
  <si>
    <t>Trần Hữu Nhân</t>
  </si>
  <si>
    <t>Nguyễn Ngọc Hải Đăng</t>
  </si>
  <si>
    <t>Hồ Anh Chương</t>
  </si>
  <si>
    <t>Hồ Công Thanh Hải</t>
  </si>
  <si>
    <t>Nguyễn Huỳnh Hải Viễn</t>
  </si>
  <si>
    <t>Lê Anh Minh</t>
  </si>
  <si>
    <t>Vũ Văn Hưng</t>
  </si>
  <si>
    <t>Nguyễn Quang Trình</t>
  </si>
  <si>
    <t>Nguyễn Thái Hoàng Anh</t>
  </si>
  <si>
    <t>TRUNG TÂM BỒI DƯỠNG NGHIỆP VỤ</t>
  </si>
  <si>
    <t>Đỗ Ngọc Sơn</t>
  </si>
  <si>
    <t>Nguyễn Văn Bân</t>
  </si>
  <si>
    <t>Nguyễn Thị Ngọc Trinh</t>
  </si>
  <si>
    <t>TRUNG TÂM ĐTNH VÀ NGOẠI NGỮ - TIN HỌC</t>
  </si>
  <si>
    <t>Hà Minh Đức</t>
  </si>
  <si>
    <t>TRẠM Y TẾ</t>
  </si>
  <si>
    <t>Nguyễn Thị Bình(Bs)</t>
  </si>
  <si>
    <t>Lê Thục Thiềm</t>
  </si>
  <si>
    <t>VĂN PHÒNG ĐẢNG Ủy</t>
  </si>
  <si>
    <t>Tống Hồng Lam</t>
  </si>
  <si>
    <t>Phạm Thiên Thanh Thủy</t>
  </si>
  <si>
    <t>VĂN PHÒNG CÔNG ĐOÀN</t>
  </si>
  <si>
    <t>Hồ Minh Nhiên</t>
  </si>
  <si>
    <t>VĂN PHÒNG ĐOÀN THANH NIÊN</t>
  </si>
  <si>
    <t>Trần Văn Trí</t>
  </si>
  <si>
    <t>Nguyễn Thị Thùy Trang</t>
  </si>
  <si>
    <t>HỌ TÊN GIẢNG VIÊN</t>
  </si>
  <si>
    <t>Tổng hợp giao việc GVCH năm học 2021-2022</t>
  </si>
  <si>
    <t>ĐƠN VỊ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</si>
</sst>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  <charset val="163"/>
    </font>
    <font>
      <sz val="9"/>
      <name val="Times New Roman"/>
      <family val="1"/>
    </font>
    <font>
      <sz val="11"/>
      <name val="Times New Roman"/>
      <family val="1"/>
      <charset val="163"/>
    </font>
    <font>
      <sz val="10"/>
      <name val="Times New Roman"/>
      <family val="1"/>
      <charset val="163"/>
    </font>
    <font>
      <sz val="9"/>
      <color theme="1"/>
      <name val="Times New Roman"/>
      <family val="1"/>
    </font>
    <font>
      <b/>
      <sz val="15"/>
      <name val="Times New Roman"/>
      <family val="1"/>
      <charset val="163"/>
    </font>
    <font>
      <b/>
      <u/>
      <sz val="11"/>
      <name val="Times New Roman"/>
      <family val="1"/>
    </font>
    <font>
      <sz val="11"/>
      <name val="VNI-Times"/>
    </font>
    <font>
      <b/>
      <sz val="11"/>
      <name val="VNI-Times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  <charset val="163"/>
    </font>
    <font>
      <sz val="9"/>
      <color rgb="FFFF0000"/>
      <name val="Times New Roman"/>
      <family val="1"/>
      <charset val="163"/>
    </font>
    <font>
      <sz val="11"/>
      <color rgb="FFFF0000"/>
      <name val="VNI-Times"/>
    </font>
    <font>
      <sz val="9"/>
      <name val="Times New Roman"/>
      <family val="1"/>
      <charset val="163"/>
    </font>
    <font>
      <b/>
      <sz val="10.5"/>
      <name val="Times New Roman"/>
      <family val="1"/>
    </font>
    <font>
      <sz val="13"/>
      <name val="Times New Roman"/>
      <family val="1"/>
      <charset val="16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64">
    <xf numFmtId="0" fontId="0" fillId="0" borderId="0" xfId="0"/>
    <xf numFmtId="0" fontId="5" fillId="2" borderId="0" xfId="0" applyFont="1" applyFill="1"/>
    <xf numFmtId="14" fontId="6" fillId="0" borderId="0" xfId="3" applyNumberFormat="1" applyFont="1" applyAlignment="1">
      <alignment vertical="center"/>
    </xf>
    <xf numFmtId="14" fontId="6" fillId="0" borderId="0" xfId="3" applyNumberFormat="1" applyFont="1" applyAlignment="1">
      <alignment vertical="center" wrapText="1"/>
    </xf>
    <xf numFmtId="14" fontId="6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9" fillId="0" borderId="0" xfId="3" applyFont="1"/>
    <xf numFmtId="14" fontId="10" fillId="0" borderId="0" xfId="3" applyNumberFormat="1" applyFont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center" vertical="center" wrapText="1"/>
    </xf>
    <xf numFmtId="14" fontId="10" fillId="0" borderId="0" xfId="3" applyNumberFormat="1" applyFont="1" applyAlignment="1">
      <alignment vertical="center"/>
    </xf>
    <xf numFmtId="0" fontId="11" fillId="0" borderId="0" xfId="3" applyFont="1" applyAlignment="1">
      <alignment vertical="center"/>
    </xf>
    <xf numFmtId="14" fontId="12" fillId="0" borderId="0" xfId="3" applyNumberFormat="1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left" vertical="center" wrapText="1"/>
    </xf>
    <xf numFmtId="0" fontId="13" fillId="0" borderId="0" xfId="3" applyFont="1" applyAlignment="1">
      <alignment horizontal="center" vertical="center" wrapText="1"/>
    </xf>
    <xf numFmtId="0" fontId="14" fillId="0" borderId="0" xfId="3" applyFont="1" applyAlignment="1">
      <alignment vertical="center"/>
    </xf>
    <xf numFmtId="0" fontId="4" fillId="0" borderId="0" xfId="3"/>
    <xf numFmtId="0" fontId="15" fillId="0" borderId="0" xfId="3" applyFont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4" borderId="4" xfId="1" applyFont="1" applyFill="1" applyBorder="1"/>
    <xf numFmtId="0" fontId="2" fillId="4" borderId="2" xfId="1" applyFont="1" applyFill="1" applyBorder="1"/>
    <xf numFmtId="0" fontId="3" fillId="5" borderId="9" xfId="1" applyFont="1" applyFill="1" applyBorder="1" applyAlignment="1"/>
    <xf numFmtId="0" fontId="8" fillId="0" borderId="1" xfId="1" applyFont="1" applyFill="1" applyBorder="1" applyAlignment="1">
      <alignment horizontal="center" vertical="center" wrapText="1"/>
    </xf>
    <xf numFmtId="0" fontId="2" fillId="6" borderId="10" xfId="1" applyFont="1" applyFill="1" applyBorder="1" applyAlignment="1">
      <alignment horizontal="center"/>
    </xf>
    <xf numFmtId="0" fontId="16" fillId="6" borderId="3" xfId="1" applyFont="1" applyFill="1" applyBorder="1" applyAlignment="1">
      <alignment horizontal="left" vertical="center"/>
    </xf>
    <xf numFmtId="0" fontId="16" fillId="6" borderId="6" xfId="1" applyFont="1" applyFill="1" applyBorder="1" applyAlignment="1">
      <alignment horizontal="left" vertical="center"/>
    </xf>
    <xf numFmtId="0" fontId="16" fillId="6" borderId="6" xfId="1" applyFont="1" applyFill="1" applyBorder="1" applyAlignment="1">
      <alignment horizontal="center" vertical="center" wrapText="1"/>
    </xf>
    <xf numFmtId="0" fontId="16" fillId="6" borderId="4" xfId="1" applyFont="1" applyFill="1" applyBorder="1" applyAlignment="1">
      <alignment horizontal="left" vertical="center"/>
    </xf>
    <xf numFmtId="0" fontId="16" fillId="6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" fillId="6" borderId="11" xfId="1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/>
    <xf numFmtId="0" fontId="3" fillId="0" borderId="12" xfId="1" applyFont="1" applyBorder="1" applyAlignment="1"/>
    <xf numFmtId="0" fontId="3" fillId="0" borderId="9" xfId="1" applyFont="1" applyBorder="1" applyAlignment="1"/>
    <xf numFmtId="0" fontId="3" fillId="5" borderId="5" xfId="1" applyFont="1" applyFill="1" applyBorder="1" applyAlignment="1"/>
    <xf numFmtId="0" fontId="16" fillId="6" borderId="2" xfId="1" applyFont="1" applyFill="1" applyBorder="1" applyAlignment="1">
      <alignment horizontal="left" vertical="center"/>
    </xf>
    <xf numFmtId="0" fontId="3" fillId="5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3" fillId="5" borderId="13" xfId="1" applyFont="1" applyFill="1" applyBorder="1" applyAlignment="1"/>
    <xf numFmtId="0" fontId="3" fillId="0" borderId="12" xfId="1" applyFont="1" applyFill="1" applyBorder="1" applyAlignment="1"/>
    <xf numFmtId="0" fontId="3" fillId="0" borderId="9" xfId="1" applyFont="1" applyFill="1" applyBorder="1" applyAlignment="1"/>
    <xf numFmtId="0" fontId="3" fillId="5" borderId="12" xfId="1" applyFont="1" applyFill="1" applyBorder="1" applyAlignment="1"/>
    <xf numFmtId="0" fontId="16" fillId="6" borderId="2" xfId="1" applyFont="1" applyFill="1" applyBorder="1" applyAlignment="1">
      <alignment horizontal="center" vertical="center"/>
    </xf>
    <xf numFmtId="0" fontId="17" fillId="0" borderId="0" xfId="1" applyFont="1" applyFill="1" applyBorder="1" applyAlignment="1"/>
    <xf numFmtId="0" fontId="17" fillId="0" borderId="14" xfId="1" applyFont="1" applyBorder="1" applyAlignment="1"/>
    <xf numFmtId="0" fontId="17" fillId="0" borderId="13" xfId="1" applyFont="1" applyBorder="1" applyAlignment="1"/>
    <xf numFmtId="0" fontId="18" fillId="6" borderId="9" xfId="1" applyFont="1" applyFill="1" applyBorder="1" applyAlignment="1">
      <alignment horizontal="center"/>
    </xf>
    <xf numFmtId="0" fontId="3" fillId="5" borderId="15" xfId="1" applyFont="1" applyFill="1" applyBorder="1" applyAlignment="1"/>
    <xf numFmtId="0" fontId="3" fillId="0" borderId="11" xfId="1" applyFont="1" applyFill="1" applyBorder="1" applyAlignment="1"/>
    <xf numFmtId="0" fontId="3" fillId="0" borderId="10" xfId="1" applyFont="1" applyFill="1" applyBorder="1" applyAlignment="1"/>
    <xf numFmtId="0" fontId="3" fillId="5" borderId="10" xfId="1" applyFont="1" applyFill="1" applyBorder="1" applyAlignment="1"/>
    <xf numFmtId="0" fontId="3" fillId="5" borderId="14" xfId="1" applyFont="1" applyFill="1" applyBorder="1" applyAlignment="1"/>
    <xf numFmtId="0" fontId="3" fillId="5" borderId="16" xfId="1" applyFont="1" applyFill="1" applyBorder="1" applyAlignment="1"/>
    <xf numFmtId="0" fontId="3" fillId="5" borderId="11" xfId="1" applyFont="1" applyFill="1" applyBorder="1" applyAlignment="1"/>
    <xf numFmtId="0" fontId="2" fillId="6" borderId="9" xfId="1" applyFont="1" applyFill="1" applyBorder="1" applyAlignment="1">
      <alignment horizontal="center"/>
    </xf>
    <xf numFmtId="0" fontId="3" fillId="0" borderId="13" xfId="1" applyFont="1" applyBorder="1" applyAlignment="1"/>
    <xf numFmtId="0" fontId="14" fillId="0" borderId="2" xfId="3" applyFont="1" applyBorder="1" applyAlignment="1">
      <alignment horizontal="center" vertical="center"/>
    </xf>
    <xf numFmtId="0" fontId="19" fillId="0" borderId="0" xfId="3" applyFont="1" applyAlignment="1"/>
    <xf numFmtId="0" fontId="3" fillId="0" borderId="14" xfId="1" applyFont="1" applyFill="1" applyBorder="1" applyAlignment="1"/>
    <xf numFmtId="0" fontId="3" fillId="0" borderId="13" xfId="1" applyFont="1" applyFill="1" applyBorder="1" applyAlignment="1"/>
    <xf numFmtId="0" fontId="3" fillId="5" borderId="17" xfId="1" applyFont="1" applyFill="1" applyBorder="1" applyAlignment="1"/>
    <xf numFmtId="0" fontId="3" fillId="0" borderId="14" xfId="1" applyFont="1" applyBorder="1" applyAlignment="1"/>
    <xf numFmtId="0" fontId="20" fillId="3" borderId="2" xfId="1" applyFont="1" applyFill="1" applyBorder="1" applyAlignment="1">
      <alignment horizontal="center" vertical="center"/>
    </xf>
    <xf numFmtId="0" fontId="3" fillId="0" borderId="18" xfId="1" applyFont="1" applyFill="1" applyBorder="1" applyAlignment="1"/>
    <xf numFmtId="0" fontId="3" fillId="0" borderId="1" xfId="1" applyFont="1" applyFill="1" applyBorder="1" applyAlignment="1"/>
    <xf numFmtId="0" fontId="3" fillId="5" borderId="1" xfId="1" applyFont="1" applyFill="1" applyBorder="1" applyAlignment="1"/>
    <xf numFmtId="0" fontId="3" fillId="6" borderId="2" xfId="1" applyFont="1" applyFill="1" applyBorder="1" applyAlignment="1">
      <alignment horizontal="center" vertical="center"/>
    </xf>
    <xf numFmtId="0" fontId="3" fillId="0" borderId="15" xfId="1" applyFont="1" applyBorder="1" applyAlignment="1"/>
    <xf numFmtId="0" fontId="3" fillId="0" borderId="10" xfId="1" applyFont="1" applyBorder="1" applyAlignment="1"/>
    <xf numFmtId="0" fontId="17" fillId="0" borderId="12" xfId="1" applyFont="1" applyBorder="1" applyAlignment="1"/>
    <xf numFmtId="0" fontId="17" fillId="0" borderId="9" xfId="1" applyFont="1" applyBorder="1" applyAlignment="1"/>
    <xf numFmtId="0" fontId="17" fillId="0" borderId="15" xfId="1" applyFont="1" applyBorder="1" applyAlignment="1"/>
    <xf numFmtId="0" fontId="17" fillId="0" borderId="10" xfId="1" applyFont="1" applyBorder="1" applyAlignment="1"/>
    <xf numFmtId="0" fontId="3" fillId="0" borderId="16" xfId="1" applyFont="1" applyBorder="1" applyAlignment="1"/>
    <xf numFmtId="0" fontId="17" fillId="5" borderId="13" xfId="1" applyFont="1" applyFill="1" applyBorder="1" applyAlignment="1"/>
    <xf numFmtId="0" fontId="17" fillId="0" borderId="16" xfId="1" applyFont="1" applyBorder="1" applyAlignment="1"/>
    <xf numFmtId="0" fontId="17" fillId="0" borderId="11" xfId="1" applyFont="1" applyBorder="1" applyAlignment="1"/>
    <xf numFmtId="0" fontId="17" fillId="5" borderId="9" xfId="1" applyFont="1" applyFill="1" applyBorder="1" applyAlignment="1"/>
    <xf numFmtId="0" fontId="17" fillId="5" borderId="12" xfId="1" applyFont="1" applyFill="1" applyBorder="1" applyAlignment="1"/>
    <xf numFmtId="0" fontId="20" fillId="0" borderId="2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left" vertical="center"/>
    </xf>
    <xf numFmtId="0" fontId="17" fillId="0" borderId="10" xfId="1" applyFont="1" applyFill="1" applyBorder="1" applyAlignment="1"/>
    <xf numFmtId="0" fontId="17" fillId="0" borderId="9" xfId="1" applyFont="1" applyFill="1" applyBorder="1" applyAlignment="1"/>
    <xf numFmtId="0" fontId="3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5" xfId="1" applyFont="1" applyFill="1" applyBorder="1" applyAlignment="1"/>
    <xf numFmtId="0" fontId="2" fillId="6" borderId="13" xfId="1" applyFont="1" applyFill="1" applyBorder="1" applyAlignment="1">
      <alignment horizontal="center"/>
    </xf>
    <xf numFmtId="0" fontId="3" fillId="4" borderId="9" xfId="1" applyFont="1" applyFill="1" applyBorder="1" applyAlignment="1"/>
    <xf numFmtId="0" fontId="3" fillId="4" borderId="12" xfId="1" applyFont="1" applyFill="1" applyBorder="1" applyAlignment="1"/>
    <xf numFmtId="0" fontId="3" fillId="0" borderId="11" xfId="1" applyFont="1" applyBorder="1" applyAlignment="1"/>
    <xf numFmtId="0" fontId="17" fillId="5" borderId="11" xfId="1" applyFont="1" applyFill="1" applyBorder="1" applyAlignment="1"/>
    <xf numFmtId="0" fontId="17" fillId="5" borderId="10" xfId="1" applyFont="1" applyFill="1" applyBorder="1" applyAlignment="1"/>
    <xf numFmtId="0" fontId="17" fillId="0" borderId="12" xfId="1" applyFont="1" applyFill="1" applyBorder="1" applyAlignment="1"/>
    <xf numFmtId="0" fontId="17" fillId="5" borderId="14" xfId="1" applyFont="1" applyFill="1" applyBorder="1" applyAlignment="1"/>
    <xf numFmtId="0" fontId="17" fillId="0" borderId="13" xfId="1" applyFont="1" applyFill="1" applyBorder="1" applyAlignment="1"/>
    <xf numFmtId="0" fontId="17" fillId="0" borderId="14" xfId="1" applyFont="1" applyFill="1" applyBorder="1" applyAlignment="1"/>
    <xf numFmtId="0" fontId="21" fillId="5" borderId="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left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/>
    </xf>
    <xf numFmtId="0" fontId="23" fillId="0" borderId="0" xfId="1" applyFont="1" applyFill="1" applyBorder="1" applyAlignment="1"/>
    <xf numFmtId="0" fontId="23" fillId="0" borderId="14" xfId="1" applyFont="1" applyBorder="1" applyAlignment="1"/>
    <xf numFmtId="0" fontId="23" fillId="0" borderId="13" xfId="1" applyFont="1" applyBorder="1" applyAlignment="1"/>
    <xf numFmtId="0" fontId="23" fillId="0" borderId="13" xfId="1" applyFont="1" applyFill="1" applyBorder="1" applyAlignment="1"/>
    <xf numFmtId="0" fontId="23" fillId="5" borderId="9" xfId="1" applyFont="1" applyFill="1" applyBorder="1" applyAlignment="1"/>
    <xf numFmtId="0" fontId="17" fillId="5" borderId="15" xfId="1" applyFont="1" applyFill="1" applyBorder="1" applyAlignment="1"/>
    <xf numFmtId="0" fontId="17" fillId="5" borderId="16" xfId="1" applyFont="1" applyFill="1" applyBorder="1" applyAlignment="1"/>
    <xf numFmtId="0" fontId="24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17" fillId="0" borderId="9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18" fillId="6" borderId="13" xfId="1" applyFont="1" applyFill="1" applyBorder="1" applyAlignment="1">
      <alignment horizontal="center"/>
    </xf>
    <xf numFmtId="0" fontId="17" fillId="0" borderId="2" xfId="1" applyFont="1" applyBorder="1" applyAlignment="1">
      <alignment horizontal="center" vertical="center"/>
    </xf>
    <xf numFmtId="0" fontId="17" fillId="0" borderId="15" xfId="1" applyFont="1" applyFill="1" applyBorder="1" applyAlignment="1"/>
    <xf numFmtId="0" fontId="16" fillId="6" borderId="6" xfId="1" applyFont="1" applyFill="1" applyBorder="1" applyAlignment="1">
      <alignment horizontal="center" vertical="center"/>
    </xf>
    <xf numFmtId="0" fontId="2" fillId="6" borderId="15" xfId="1" applyFont="1" applyFill="1" applyBorder="1" applyAlignment="1">
      <alignment horizontal="center"/>
    </xf>
    <xf numFmtId="0" fontId="3" fillId="0" borderId="16" xfId="1" applyFont="1" applyFill="1" applyBorder="1" applyAlignment="1"/>
    <xf numFmtId="0" fontId="2" fillId="4" borderId="2" xfId="1" applyFont="1" applyFill="1" applyBorder="1" applyAlignment="1">
      <alignment horizontal="center" wrapText="1"/>
    </xf>
    <xf numFmtId="0" fontId="3" fillId="0" borderId="0" xfId="1" applyFont="1" applyAlignment="1"/>
    <xf numFmtId="165" fontId="3" fillId="0" borderId="0" xfId="2" applyNumberFormat="1" applyFont="1" applyFill="1" applyBorder="1" applyAlignment="1"/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/>
    <xf numFmtId="0" fontId="11" fillId="0" borderId="0" xfId="1" applyFont="1"/>
    <xf numFmtId="0" fontId="11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164" fontId="11" fillId="0" borderId="0" xfId="2" applyFont="1" applyBorder="1" applyAlignment="1">
      <alignment vertical="center" wrapText="1"/>
    </xf>
    <xf numFmtId="164" fontId="11" fillId="0" borderId="0" xfId="2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2" fillId="7" borderId="2" xfId="1" applyFont="1" applyFill="1" applyBorder="1" applyAlignment="1">
      <alignment horizontal="left" vertical="center"/>
    </xf>
    <xf numFmtId="0" fontId="2" fillId="7" borderId="2" xfId="1" applyFont="1" applyFill="1" applyBorder="1" applyAlignment="1">
      <alignment horizontal="center" vertical="center" wrapText="1"/>
    </xf>
    <xf numFmtId="0" fontId="5" fillId="0" borderId="0" xfId="0" applyFont="1" applyFill="1"/>
    <xf numFmtId="9" fontId="2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26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vertical="center"/>
    </xf>
    <xf numFmtId="0" fontId="26" fillId="2" borderId="2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15" fillId="0" borderId="0" xfId="3" applyFont="1" applyAlignment="1">
      <alignment horizontal="center" vertical="center" wrapText="1"/>
    </xf>
    <xf numFmtId="0" fontId="15" fillId="0" borderId="8" xfId="3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33618</xdr:rowOff>
    </xdr:from>
    <xdr:to>
      <xdr:col>1</xdr:col>
      <xdr:colOff>1255060</xdr:colOff>
      <xdr:row>1</xdr:row>
      <xdr:rowOff>123265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9794" y="33618"/>
          <a:ext cx="1232648" cy="28014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BIỂU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MẪU 4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38100</xdr:rowOff>
    </xdr:from>
    <xdr:to>
      <xdr:col>2</xdr:col>
      <xdr:colOff>733425</xdr:colOff>
      <xdr:row>3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7037AC5-6B32-4AEB-B447-40ED406459CD}"/>
            </a:ext>
          </a:extLst>
        </xdr:cNvPr>
        <xdr:cNvCxnSpPr/>
      </xdr:nvCxnSpPr>
      <xdr:spPr>
        <a:xfrm flipV="1">
          <a:off x="428625" y="581025"/>
          <a:ext cx="9620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82EC527-30F9-4B9B-BF81-FD52C8CA88BB}"/>
            </a:ext>
          </a:extLst>
        </xdr:cNvPr>
        <xdr:cNvCxnSpPr/>
      </xdr:nvCxnSpPr>
      <xdr:spPr>
        <a:xfrm flipV="1">
          <a:off x="3152775" y="352425"/>
          <a:ext cx="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940129</xdr:colOff>
      <xdr:row>2</xdr:row>
      <xdr:rowOff>0</xdr:rowOff>
    </xdr:from>
    <xdr:to>
      <xdr:col>5</xdr:col>
      <xdr:colOff>1138051</xdr:colOff>
      <xdr:row>2</xdr:row>
      <xdr:rowOff>12370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500D549-078B-4520-8B95-3300A046E952}"/>
            </a:ext>
          </a:extLst>
        </xdr:cNvPr>
        <xdr:cNvCxnSpPr/>
      </xdr:nvCxnSpPr>
      <xdr:spPr>
        <a:xfrm flipV="1">
          <a:off x="4092904" y="352425"/>
          <a:ext cx="1588572" cy="123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&#7928;%20H&#7856;NG\L&#432;&#417;ng%20-%20PCTNNG\Di&#7877;n%20bi&#7871;n%20l&#432;&#417;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ương"/>
      <sheetName val="LBL"/>
      <sheetName val="Số năm CTGD"/>
      <sheetName val="Nghỉ việc"/>
      <sheetName val="Ngach bac luong"/>
      <sheetName val="Luong toi thieu"/>
      <sheetName val="Ngạch CĐ"/>
      <sheetName val="Chuyển ngạch"/>
      <sheetName val="Sheet1"/>
    </sheetNames>
    <sheetDataSet>
      <sheetData sheetId="0">
        <row r="5">
          <cell r="C5" t="str">
            <v>NGUYỄN VĂN PHÚC</v>
          </cell>
        </row>
      </sheetData>
      <sheetData sheetId="1"/>
      <sheetData sheetId="2"/>
      <sheetData sheetId="3">
        <row r="102">
          <cell r="C102" t="str">
            <v>NGUYỄN TẤN BÌNH</v>
          </cell>
        </row>
      </sheetData>
      <sheetData sheetId="4">
        <row r="2">
          <cell r="E2" t="str">
            <v>Baäc 1</v>
          </cell>
        </row>
        <row r="4">
          <cell r="F4">
            <v>4.74</v>
          </cell>
          <cell r="J4">
            <v>6.1</v>
          </cell>
        </row>
        <row r="7">
          <cell r="F7">
            <v>4.74</v>
          </cell>
          <cell r="G7">
            <v>5.08</v>
          </cell>
          <cell r="I7">
            <v>5.76</v>
          </cell>
          <cell r="J7">
            <v>6.1</v>
          </cell>
          <cell r="L7">
            <v>6.78</v>
          </cell>
        </row>
        <row r="8">
          <cell r="F8">
            <v>2.67</v>
          </cell>
          <cell r="G8">
            <v>3</v>
          </cell>
          <cell r="H8">
            <v>3.33</v>
          </cell>
          <cell r="I8">
            <v>3.66</v>
          </cell>
          <cell r="J8">
            <v>3.99</v>
          </cell>
          <cell r="K8">
            <v>4.32</v>
          </cell>
          <cell r="L8">
            <v>4.6500000000000004</v>
          </cell>
          <cell r="M8">
            <v>4.9800000000000004</v>
          </cell>
        </row>
        <row r="28">
          <cell r="J28">
            <v>2.95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18"/>
  <sheetViews>
    <sheetView tabSelected="1" zoomScale="85" zoomScaleNormal="85" workbookViewId="0">
      <pane xSplit="2" ySplit="6" topLeftCell="C7" activePane="bottomRight" state="frozen"/>
      <selection pane="topRight" activeCell="D1" sqref="D1"/>
      <selection pane="bottomLeft" activeCell="A3" sqref="A3"/>
      <selection pane="bottomRight" activeCell="F14" sqref="F14"/>
    </sheetView>
  </sheetViews>
  <sheetFormatPr defaultColWidth="9.109375" defaultRowHeight="14.4"/>
  <cols>
    <col min="1" max="1" width="5.109375" style="147" customWidth="1"/>
    <col min="2" max="2" width="28.44140625" style="147" bestFit="1" customWidth="1"/>
    <col min="3" max="3" width="8.5546875" style="149" customWidth="1"/>
    <col min="4" max="4" width="32.44140625" style="150" customWidth="1"/>
    <col min="5" max="5" width="36.109375" style="150" customWidth="1"/>
    <col min="6" max="6" width="34.5546875" style="150" customWidth="1"/>
    <col min="7" max="7" width="49.6640625" style="150" customWidth="1"/>
    <col min="8" max="16384" width="9.109375" style="147"/>
  </cols>
  <sheetData>
    <row r="4" spans="1:7" ht="28.5" customHeight="1">
      <c r="A4" s="155" t="s">
        <v>0</v>
      </c>
      <c r="B4" s="155" t="s">
        <v>518</v>
      </c>
      <c r="C4" s="157" t="s">
        <v>519</v>
      </c>
      <c r="D4" s="157"/>
      <c r="E4" s="157"/>
      <c r="F4" s="157"/>
      <c r="G4" s="157"/>
    </row>
    <row r="5" spans="1:7" ht="28.5" customHeight="1">
      <c r="A5" s="155"/>
      <c r="B5" s="155"/>
      <c r="C5" s="157" t="s">
        <v>3</v>
      </c>
      <c r="D5" s="157"/>
      <c r="E5" s="156" t="s">
        <v>4</v>
      </c>
      <c r="F5" s="156" t="s">
        <v>5</v>
      </c>
      <c r="G5" s="156" t="s">
        <v>195</v>
      </c>
    </row>
    <row r="6" spans="1:7" ht="27.6">
      <c r="A6" s="155"/>
      <c r="B6" s="155"/>
      <c r="C6" s="148" t="s">
        <v>193</v>
      </c>
      <c r="D6" s="148" t="s">
        <v>194</v>
      </c>
      <c r="E6" s="156"/>
      <c r="F6" s="156"/>
      <c r="G6" s="156"/>
    </row>
    <row r="7" spans="1:7" s="1" customFormat="1">
      <c r="A7" s="145" t="s">
        <v>520</v>
      </c>
      <c r="B7" s="146"/>
      <c r="C7" s="146"/>
      <c r="D7" s="146"/>
      <c r="E7" s="146"/>
      <c r="F7" s="146"/>
      <c r="G7" s="146"/>
    </row>
    <row r="8" spans="1:7" ht="16.8">
      <c r="A8" s="93"/>
      <c r="B8" s="151"/>
      <c r="C8" s="38"/>
      <c r="D8" s="38"/>
      <c r="E8" s="38"/>
      <c r="F8" s="38"/>
      <c r="G8" s="38"/>
    </row>
    <row r="9" spans="1:7" ht="16.8">
      <c r="A9" s="93"/>
      <c r="B9" s="151"/>
      <c r="C9" s="38"/>
      <c r="D9" s="38"/>
      <c r="E9" s="38"/>
      <c r="F9" s="38"/>
      <c r="G9" s="38"/>
    </row>
    <row r="10" spans="1:7" ht="16.8">
      <c r="A10" s="93"/>
      <c r="B10" s="152"/>
      <c r="C10" s="38"/>
      <c r="D10" s="38"/>
      <c r="E10" s="38"/>
      <c r="F10" s="38"/>
      <c r="G10" s="38"/>
    </row>
    <row r="11" spans="1:7" ht="16.8">
      <c r="A11" s="93"/>
      <c r="B11" s="153"/>
      <c r="C11" s="38"/>
      <c r="D11" s="38"/>
      <c r="E11" s="38"/>
      <c r="F11" s="38"/>
      <c r="G11" s="38"/>
    </row>
    <row r="12" spans="1:7" ht="16.8">
      <c r="A12" s="93"/>
      <c r="B12" s="152"/>
      <c r="C12" s="38"/>
      <c r="D12" s="38"/>
      <c r="E12" s="38"/>
      <c r="F12" s="38"/>
      <c r="G12" s="38"/>
    </row>
    <row r="13" spans="1:7" ht="16.8">
      <c r="A13" s="93"/>
      <c r="B13" s="152"/>
      <c r="C13" s="38"/>
      <c r="D13" s="38"/>
      <c r="E13" s="38"/>
      <c r="F13" s="38"/>
      <c r="G13" s="38"/>
    </row>
    <row r="14" spans="1:7" ht="16.8">
      <c r="A14" s="93"/>
      <c r="B14" s="154"/>
      <c r="C14" s="38"/>
      <c r="D14" s="38"/>
      <c r="E14" s="38"/>
      <c r="F14" s="38"/>
      <c r="G14" s="38"/>
    </row>
    <row r="15" spans="1:7" ht="16.8">
      <c r="A15" s="93"/>
      <c r="B15" s="154"/>
      <c r="C15" s="38"/>
      <c r="D15" s="38"/>
      <c r="E15" s="38"/>
      <c r="F15" s="38"/>
      <c r="G15" s="38"/>
    </row>
    <row r="16" spans="1:7" ht="16.8">
      <c r="A16" s="93"/>
      <c r="B16" s="154"/>
      <c r="C16" s="38"/>
      <c r="D16" s="38"/>
      <c r="E16" s="38"/>
      <c r="F16" s="38"/>
      <c r="G16" s="38"/>
    </row>
    <row r="17" spans="1:7" ht="16.8">
      <c r="A17" s="93"/>
      <c r="B17" s="154"/>
      <c r="C17" s="38"/>
      <c r="D17" s="38"/>
      <c r="E17" s="38"/>
      <c r="F17" s="38"/>
      <c r="G17" s="38"/>
    </row>
    <row r="18" spans="1:7" ht="16.8">
      <c r="A18" s="93"/>
      <c r="B18" s="154"/>
      <c r="C18" s="38"/>
      <c r="D18" s="38"/>
      <c r="E18" s="38"/>
      <c r="F18" s="38"/>
      <c r="G18" s="38"/>
    </row>
  </sheetData>
  <mergeCells count="7">
    <mergeCell ref="A4:A6"/>
    <mergeCell ref="B4:B6"/>
    <mergeCell ref="F5:F6"/>
    <mergeCell ref="G5:G6"/>
    <mergeCell ref="C4:G4"/>
    <mergeCell ref="C5:D5"/>
    <mergeCell ref="E5:E6"/>
  </mergeCells>
  <printOptions horizontalCentered="1"/>
  <pageMargins left="0.42" right="0.25" top="0.37" bottom="0.75" header="0.3" footer="0.3"/>
  <pageSetup paperSize="9" scale="72" fitToHeight="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55"/>
  <sheetViews>
    <sheetView topLeftCell="A49" zoomScale="77" zoomScaleNormal="77" workbookViewId="0">
      <selection activeCell="E14" sqref="E14"/>
    </sheetView>
  </sheetViews>
  <sheetFormatPr defaultColWidth="9.109375" defaultRowHeight="5.7" customHeight="1"/>
  <cols>
    <col min="1" max="1" width="5.109375" style="132" customWidth="1"/>
    <col min="2" max="2" width="4.6640625" style="132" customWidth="1"/>
    <col min="3" max="3" width="27" style="133" customWidth="1"/>
    <col min="4" max="4" width="10.44140625" style="138" customWidth="1"/>
    <col min="5" max="5" width="20.88671875" style="139" customWidth="1"/>
    <col min="6" max="6" width="18.44140625" style="139" customWidth="1"/>
    <col min="7" max="7" width="12.88671875" style="133" customWidth="1"/>
    <col min="8" max="47" width="9.109375" style="135"/>
    <col min="48" max="16384" width="9.109375" style="136"/>
  </cols>
  <sheetData>
    <row r="1" spans="1:248" s="6" customFormat="1" ht="12.75" customHeight="1">
      <c r="A1" s="2" t="s">
        <v>203</v>
      </c>
      <c r="B1" s="2"/>
      <c r="C1" s="3"/>
      <c r="D1" s="4"/>
      <c r="E1" s="158" t="s">
        <v>204</v>
      </c>
      <c r="F1" s="158"/>
      <c r="G1" s="158"/>
      <c r="H1" s="5"/>
      <c r="I1" s="5"/>
      <c r="J1" s="5"/>
    </row>
    <row r="2" spans="1:248" s="6" customFormat="1" ht="15" customHeight="1">
      <c r="A2" s="7" t="s">
        <v>205</v>
      </c>
      <c r="B2" s="8"/>
      <c r="C2" s="9"/>
      <c r="D2" s="10"/>
      <c r="E2" s="158" t="s">
        <v>206</v>
      </c>
      <c r="F2" s="158"/>
      <c r="G2" s="158"/>
      <c r="H2" s="5"/>
      <c r="I2" s="5"/>
    </row>
    <row r="3" spans="1:248" s="6" customFormat="1" ht="15" customHeight="1">
      <c r="A3" s="11" t="s">
        <v>207</v>
      </c>
      <c r="B3" s="8"/>
      <c r="C3" s="9"/>
      <c r="D3" s="10"/>
      <c r="E3" s="12"/>
      <c r="F3" s="12"/>
      <c r="G3" s="9"/>
    </row>
    <row r="4" spans="1:248" s="18" customFormat="1" ht="17.25" customHeight="1">
      <c r="A4" s="13"/>
      <c r="B4" s="14"/>
      <c r="C4" s="15"/>
      <c r="D4" s="16"/>
      <c r="E4" s="17"/>
      <c r="F4" s="17"/>
      <c r="G4" s="15"/>
    </row>
    <row r="5" spans="1:248" s="18" customFormat="1" ht="45" customHeight="1">
      <c r="A5" s="159" t="s">
        <v>208</v>
      </c>
      <c r="B5" s="159"/>
      <c r="C5" s="159"/>
      <c r="D5" s="159"/>
      <c r="E5" s="159"/>
      <c r="F5" s="159"/>
      <c r="G5" s="159"/>
      <c r="H5" s="19"/>
      <c r="I5" s="19"/>
      <c r="J5" s="19"/>
      <c r="K5" s="19"/>
    </row>
    <row r="6" spans="1:248" s="18" customFormat="1" ht="18.75" customHeight="1">
      <c r="A6" s="160"/>
      <c r="B6" s="160"/>
      <c r="C6" s="160"/>
      <c r="D6" s="160"/>
      <c r="E6" s="160"/>
      <c r="F6" s="160"/>
      <c r="G6" s="160"/>
      <c r="H6" s="19"/>
      <c r="I6" s="19"/>
      <c r="J6" s="19"/>
      <c r="K6" s="19"/>
    </row>
    <row r="7" spans="1:248" s="24" customFormat="1" ht="24.75" customHeight="1">
      <c r="A7" s="161" t="s">
        <v>0</v>
      </c>
      <c r="B7" s="161" t="s">
        <v>1</v>
      </c>
      <c r="C7" s="161" t="s">
        <v>2</v>
      </c>
      <c r="D7" s="161"/>
      <c r="E7" s="20" t="s">
        <v>209</v>
      </c>
      <c r="F7" s="20" t="s">
        <v>199</v>
      </c>
      <c r="G7" s="155" t="s">
        <v>210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</row>
    <row r="8" spans="1:248" s="26" customFormat="1" ht="24.75" customHeight="1">
      <c r="A8" s="162"/>
      <c r="B8" s="162"/>
      <c r="C8" s="162"/>
      <c r="D8" s="163"/>
      <c r="E8" s="25" t="s">
        <v>211</v>
      </c>
      <c r="F8" s="25" t="s">
        <v>211</v>
      </c>
      <c r="G8" s="155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2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</row>
    <row r="9" spans="1:248" s="24" customFormat="1" ht="21" customHeight="1">
      <c r="A9" s="27" t="s">
        <v>212</v>
      </c>
      <c r="B9" s="28"/>
      <c r="C9" s="29"/>
      <c r="D9" s="29"/>
      <c r="E9" s="28"/>
      <c r="F9" s="30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3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</row>
    <row r="10" spans="1:248" s="42" customFormat="1" ht="18" customHeight="1">
      <c r="A10" s="34">
        <f>IF(C10&lt;&gt;" ",COUNTA(C$10:$C10)," ")</f>
        <v>1</v>
      </c>
      <c r="B10" s="34">
        <f>IF(C10&lt;&gt;" ",COUNTA($C$10:C10)," ")</f>
        <v>1</v>
      </c>
      <c r="C10" s="35" t="s">
        <v>213</v>
      </c>
      <c r="D10" s="36"/>
      <c r="E10" s="37" t="s">
        <v>196</v>
      </c>
      <c r="F10" s="37" t="s">
        <v>197</v>
      </c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40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</row>
    <row r="11" spans="1:248" s="24" customFormat="1" ht="18" customHeight="1">
      <c r="A11" s="43" t="s">
        <v>214</v>
      </c>
      <c r="B11" s="43"/>
      <c r="C11" s="29"/>
      <c r="D11" s="29"/>
      <c r="E11" s="28"/>
      <c r="F11" s="30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3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</row>
    <row r="12" spans="1:248" s="47" customFormat="1" ht="18" customHeight="1">
      <c r="A12" s="44">
        <f>IF(C12&lt;&gt;" ",COUNTA(C$10:$C12)," ")</f>
        <v>2</v>
      </c>
      <c r="B12" s="44">
        <v>1</v>
      </c>
      <c r="C12" s="38" t="s">
        <v>215</v>
      </c>
      <c r="D12" s="45"/>
      <c r="E12" s="46" t="s">
        <v>196</v>
      </c>
      <c r="F12" s="46" t="s">
        <v>197</v>
      </c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40"/>
      <c r="AW12" s="41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</row>
    <row r="13" spans="1:248" s="42" customFormat="1" ht="18" customHeight="1">
      <c r="A13" s="44">
        <f>IF(C13&lt;&gt;" ",COUNTA(C$10:$C13)," ")</f>
        <v>3</v>
      </c>
      <c r="B13" s="44">
        <v>2</v>
      </c>
      <c r="C13" s="38" t="s">
        <v>216</v>
      </c>
      <c r="D13" s="45"/>
      <c r="E13" s="46" t="s">
        <v>196</v>
      </c>
      <c r="F13" s="46" t="s">
        <v>197</v>
      </c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48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</row>
    <row r="14" spans="1:248" s="26" customFormat="1" ht="18" customHeight="1">
      <c r="A14" s="44">
        <f>IF(C14&lt;&gt;" ",COUNTA(C$10:$C14)," ")</f>
        <v>4</v>
      </c>
      <c r="B14" s="44">
        <v>3</v>
      </c>
      <c r="C14" s="38" t="s">
        <v>217</v>
      </c>
      <c r="D14" s="45"/>
      <c r="E14" s="46" t="s">
        <v>196</v>
      </c>
      <c r="F14" s="46" t="s">
        <v>197</v>
      </c>
      <c r="G14" s="38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50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</row>
    <row r="15" spans="1:248" s="47" customFormat="1" ht="18" customHeight="1">
      <c r="A15" s="43" t="s">
        <v>218</v>
      </c>
      <c r="B15" s="51"/>
      <c r="C15" s="29"/>
      <c r="D15" s="29"/>
      <c r="E15" s="28"/>
      <c r="F15" s="30"/>
      <c r="G15" s="3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40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</row>
    <row r="16" spans="1:248" s="55" customFormat="1" ht="18" customHeight="1">
      <c r="A16" s="44">
        <f>IF(C16&lt;&gt;" ",COUNTA(C$10:$C16)," ")</f>
        <v>5</v>
      </c>
      <c r="B16" s="44">
        <v>1</v>
      </c>
      <c r="C16" s="38" t="s">
        <v>219</v>
      </c>
      <c r="D16" s="45"/>
      <c r="E16" s="46" t="s">
        <v>196</v>
      </c>
      <c r="F16" s="46" t="s">
        <v>197</v>
      </c>
      <c r="G16" s="38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3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</row>
    <row r="17" spans="1:248" s="47" customFormat="1" ht="18" customHeight="1">
      <c r="A17" s="43" t="s">
        <v>220</v>
      </c>
      <c r="B17" s="51"/>
      <c r="C17" s="29"/>
      <c r="D17" s="29"/>
      <c r="E17" s="28"/>
      <c r="F17" s="30"/>
      <c r="G17" s="31">
        <f>0.15*23</f>
        <v>3.4499999999999997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</row>
    <row r="18" spans="1:248" s="24" customFormat="1" ht="18" customHeight="1">
      <c r="A18" s="44">
        <f>IF(C18&lt;&gt;" ",COUNTA(C$10:$C18)," ")</f>
        <v>6</v>
      </c>
      <c r="B18" s="44">
        <f>IF(C18&lt;&gt;" ",COUNTA($C18:C$18)," ")</f>
        <v>1</v>
      </c>
      <c r="C18" s="38" t="s">
        <v>221</v>
      </c>
      <c r="D18" s="45"/>
      <c r="E18" s="46" t="s">
        <v>196</v>
      </c>
      <c r="F18" s="46" t="s">
        <v>197</v>
      </c>
      <c r="G18" s="3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50"/>
      <c r="IN18" s="41"/>
    </row>
    <row r="19" spans="1:248" s="56" customFormat="1" ht="18" customHeight="1">
      <c r="A19" s="44">
        <f>IF(C19&lt;&gt;" ",COUNTA(C$10:$C19)," ")</f>
        <v>7</v>
      </c>
      <c r="B19" s="44">
        <f>IF(C19&lt;&gt;" ",COUNTA($C$18:C19)," ")</f>
        <v>2</v>
      </c>
      <c r="C19" s="38" t="s">
        <v>222</v>
      </c>
      <c r="D19" s="45"/>
      <c r="E19" s="46" t="s">
        <v>196</v>
      </c>
      <c r="F19" s="46" t="s">
        <v>197</v>
      </c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50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</row>
    <row r="20" spans="1:248" s="59" customFormat="1" ht="18" customHeight="1">
      <c r="A20" s="44">
        <f>IF(C20&lt;&gt;" ",COUNTA(C$10:$C20)," ")</f>
        <v>8</v>
      </c>
      <c r="B20" s="44">
        <f>IF(C20&lt;&gt;" ",COUNTA($C$18:C20)," ")</f>
        <v>3</v>
      </c>
      <c r="C20" s="38" t="s">
        <v>223</v>
      </c>
      <c r="D20" s="45"/>
      <c r="E20" s="46" t="s">
        <v>196</v>
      </c>
      <c r="F20" s="46" t="s">
        <v>201</v>
      </c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57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6"/>
    </row>
    <row r="21" spans="1:248" s="59" customFormat="1" ht="18" customHeight="1">
      <c r="A21" s="44">
        <f>IF(C21&lt;&gt;" ",COUNTA(C$10:$C21)," ")</f>
        <v>9</v>
      </c>
      <c r="B21" s="44">
        <f>IF(C21&lt;&gt;" ",COUNTA($C$18:C21)," ")</f>
        <v>4</v>
      </c>
      <c r="C21" s="38" t="s">
        <v>224</v>
      </c>
      <c r="D21" s="45"/>
      <c r="E21" s="46" t="s">
        <v>196</v>
      </c>
      <c r="F21" s="46" t="s">
        <v>201</v>
      </c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50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</row>
    <row r="22" spans="1:248" s="24" customFormat="1" ht="18" customHeight="1">
      <c r="A22" s="44">
        <f>IF(C22&lt;&gt;" ",COUNTA(C$10:$C22)," ")</f>
        <v>10</v>
      </c>
      <c r="B22" s="44">
        <f>IF(C22&lt;&gt;" ",COUNTA($C$18:C22)," ")</f>
        <v>5</v>
      </c>
      <c r="C22" s="38" t="s">
        <v>225</v>
      </c>
      <c r="D22" s="45"/>
      <c r="E22" s="46" t="s">
        <v>200</v>
      </c>
      <c r="F22" s="46" t="s">
        <v>201</v>
      </c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50"/>
      <c r="IN22" s="59"/>
    </row>
    <row r="23" spans="1:248" s="24" customFormat="1" ht="18" customHeight="1">
      <c r="A23" s="44">
        <f>IF(C23&lt;&gt;" ",COUNTA(C$10:$C23)," ")</f>
        <v>11</v>
      </c>
      <c r="B23" s="44">
        <f>IF(C23&lt;&gt;" ",COUNTA($C$18:C23)," ")</f>
        <v>6</v>
      </c>
      <c r="C23" s="38" t="s">
        <v>226</v>
      </c>
      <c r="D23" s="45"/>
      <c r="E23" s="46" t="s">
        <v>200</v>
      </c>
      <c r="F23" s="46" t="s">
        <v>201</v>
      </c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60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</row>
    <row r="24" spans="1:248" s="47" customFormat="1" ht="18" customHeight="1">
      <c r="A24" s="44">
        <f>IF(C24&lt;&gt;" ",COUNTA(C$10:$C24)," ")</f>
        <v>12</v>
      </c>
      <c r="B24" s="44">
        <f>IF(C24&lt;&gt;" ",COUNTA($C$18:C24)," ")</f>
        <v>7</v>
      </c>
      <c r="C24" s="38" t="s">
        <v>227</v>
      </c>
      <c r="D24" s="45"/>
      <c r="E24" s="46" t="s">
        <v>200</v>
      </c>
      <c r="F24" s="46" t="s">
        <v>201</v>
      </c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60"/>
      <c r="IN24" s="24"/>
    </row>
    <row r="25" spans="1:248" s="59" customFormat="1" ht="18" customHeight="1">
      <c r="A25" s="44">
        <f>IF(C25&lt;&gt;" ",COUNTA(C$10:$C25)," ")</f>
        <v>13</v>
      </c>
      <c r="B25" s="44">
        <f>IF(C25&lt;&gt;" ",COUNTA($C$18:C25)," ")</f>
        <v>8</v>
      </c>
      <c r="C25" s="38" t="s">
        <v>228</v>
      </c>
      <c r="D25" s="45"/>
      <c r="E25" s="46" t="s">
        <v>200</v>
      </c>
      <c r="F25" s="46" t="s">
        <v>201</v>
      </c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50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</row>
    <row r="26" spans="1:248" s="24" customFormat="1" ht="18" customHeight="1">
      <c r="A26" s="44">
        <f>IF(C26&lt;&gt;" ",COUNTA(C$10:$C26)," ")</f>
        <v>14</v>
      </c>
      <c r="B26" s="44">
        <f>IF(C26&lt;&gt;" ",COUNTA($C$18:C26)," ")</f>
        <v>9</v>
      </c>
      <c r="C26" s="38" t="s">
        <v>229</v>
      </c>
      <c r="D26" s="45"/>
      <c r="E26" s="46" t="s">
        <v>200</v>
      </c>
      <c r="F26" s="46" t="s">
        <v>201</v>
      </c>
      <c r="G26" s="38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61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9"/>
    </row>
    <row r="27" spans="1:248" s="24" customFormat="1" ht="18" customHeight="1">
      <c r="A27" s="44">
        <f>IF(C27&lt;&gt;" ",COUNTA(C$10:$C27)," ")</f>
        <v>15</v>
      </c>
      <c r="B27" s="44">
        <f>IF(C27&lt;&gt;" ",COUNTA($C$18:C27)," ")</f>
        <v>10</v>
      </c>
      <c r="C27" s="38" t="s">
        <v>230</v>
      </c>
      <c r="D27" s="45"/>
      <c r="E27" s="46" t="s">
        <v>200</v>
      </c>
      <c r="F27" s="46" t="s">
        <v>201</v>
      </c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62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</row>
    <row r="28" spans="1:248" s="41" customFormat="1" ht="18" customHeight="1">
      <c r="A28" s="44">
        <f>IF(C28&lt;&gt;" ",COUNTA(C$10:$C28)," ")</f>
        <v>16</v>
      </c>
      <c r="B28" s="44">
        <f>IF(C28&lt;&gt;" ",COUNTA($C$18:C28)," ")</f>
        <v>11</v>
      </c>
      <c r="C28" s="38" t="s">
        <v>231</v>
      </c>
      <c r="D28" s="45"/>
      <c r="E28" s="46" t="s">
        <v>200</v>
      </c>
      <c r="F28" s="46" t="s">
        <v>201</v>
      </c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62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24"/>
    </row>
    <row r="29" spans="1:248" s="24" customFormat="1" ht="18" customHeight="1">
      <c r="A29" s="44">
        <f>IF(C29&lt;&gt;" ",COUNTA(C$10:$C29)," ")</f>
        <v>17</v>
      </c>
      <c r="B29" s="44">
        <f>IF(C29&lt;&gt;" ",COUNTA($C$18:C29)," ")</f>
        <v>12</v>
      </c>
      <c r="C29" s="38" t="s">
        <v>232</v>
      </c>
      <c r="D29" s="45"/>
      <c r="E29" s="46" t="s">
        <v>200</v>
      </c>
      <c r="F29" s="46" t="s">
        <v>201</v>
      </c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50"/>
      <c r="IN29" s="41"/>
    </row>
    <row r="30" spans="1:248" s="41" customFormat="1" ht="18" customHeight="1">
      <c r="A30" s="44">
        <f>IF(C30&lt;&gt;" ",COUNTA(C$10:$C30)," ")</f>
        <v>18</v>
      </c>
      <c r="B30" s="44">
        <f>IF(C30&lt;&gt;" ",COUNTA($C$18:C30)," ")</f>
        <v>13</v>
      </c>
      <c r="C30" s="38" t="s">
        <v>233</v>
      </c>
      <c r="D30" s="45"/>
      <c r="E30" s="46" t="s">
        <v>200</v>
      </c>
      <c r="F30" s="46" t="s">
        <v>201</v>
      </c>
      <c r="G30" s="3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50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</row>
    <row r="31" spans="1:248" s="41" customFormat="1" ht="18" customHeight="1">
      <c r="A31" s="44">
        <f>IF(C31&lt;&gt;" ",COUNTA(C$10:$C31)," ")</f>
        <v>19</v>
      </c>
      <c r="B31" s="44">
        <f>IF(C31&lt;&gt;" ",COUNTA($C$18:C31)," ")</f>
        <v>14</v>
      </c>
      <c r="C31" s="38" t="s">
        <v>234</v>
      </c>
      <c r="D31" s="45"/>
      <c r="E31" s="46" t="s">
        <v>200</v>
      </c>
      <c r="F31" s="46" t="s">
        <v>201</v>
      </c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50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</row>
    <row r="32" spans="1:248" s="41" customFormat="1" ht="18" customHeight="1">
      <c r="A32" s="44">
        <f>IF(C32&lt;&gt;" ",COUNTA(C$10:$C32)," ")</f>
        <v>20</v>
      </c>
      <c r="B32" s="44">
        <f>IF(C32&lt;&gt;" ",COUNTA($C$18:C32)," ")</f>
        <v>15</v>
      </c>
      <c r="C32" s="38" t="s">
        <v>235</v>
      </c>
      <c r="D32" s="45"/>
      <c r="E32" s="46" t="s">
        <v>200</v>
      </c>
      <c r="F32" s="46" t="s">
        <v>201</v>
      </c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60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</row>
    <row r="33" spans="1:248" s="63" customFormat="1" ht="18" customHeight="1">
      <c r="A33" s="44">
        <f>IF(C33&lt;&gt;" ",COUNTA(C$10:$C33)," ")</f>
        <v>21</v>
      </c>
      <c r="B33" s="44">
        <f>IF(C33&lt;&gt;" ",COUNTA($C$18:C33)," ")</f>
        <v>16</v>
      </c>
      <c r="C33" s="38" t="s">
        <v>236</v>
      </c>
      <c r="D33" s="45"/>
      <c r="E33" s="46" t="s">
        <v>200</v>
      </c>
      <c r="F33" s="46" t="s">
        <v>201</v>
      </c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60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</row>
    <row r="34" spans="1:248" s="41" customFormat="1" ht="18" customHeight="1">
      <c r="A34" s="44">
        <f>IF(C34&lt;&gt;" ",COUNTA(C$10:$C34)," ")</f>
        <v>22</v>
      </c>
      <c r="B34" s="44">
        <f>IF(C34&lt;&gt;" ",COUNTA($C$18:C34)," ")</f>
        <v>17</v>
      </c>
      <c r="C34" s="38" t="s">
        <v>237</v>
      </c>
      <c r="D34" s="45"/>
      <c r="E34" s="46" t="s">
        <v>200</v>
      </c>
      <c r="F34" s="46" t="s">
        <v>201</v>
      </c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</row>
    <row r="35" spans="1:248" s="41" customFormat="1" ht="18" customHeight="1">
      <c r="A35" s="44">
        <f>IF(C35&lt;&gt;" ",COUNTA(C$10:$C35)," ")</f>
        <v>23</v>
      </c>
      <c r="B35" s="44">
        <f>IF(C35&lt;&gt;" ",COUNTA($C$18:C35)," ")</f>
        <v>18</v>
      </c>
      <c r="C35" s="38" t="s">
        <v>238</v>
      </c>
      <c r="D35" s="45"/>
      <c r="E35" s="46" t="s">
        <v>200</v>
      </c>
      <c r="F35" s="46" t="s">
        <v>201</v>
      </c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62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</row>
    <row r="36" spans="1:248" s="41" customFormat="1" ht="18" customHeight="1">
      <c r="A36" s="44">
        <f>IF(C36&lt;&gt;" ",COUNTA(C$10:$C36)," ")</f>
        <v>24</v>
      </c>
      <c r="B36" s="44">
        <f>IF(C36&lt;&gt;" ",COUNTA($C$18:C36)," ")</f>
        <v>19</v>
      </c>
      <c r="C36" s="38" t="s">
        <v>239</v>
      </c>
      <c r="D36" s="45"/>
      <c r="E36" s="46" t="s">
        <v>200</v>
      </c>
      <c r="F36" s="46" t="s">
        <v>201</v>
      </c>
      <c r="G36" s="38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61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</row>
    <row r="37" spans="1:248" s="41" customFormat="1" ht="18" customHeight="1">
      <c r="A37" s="44">
        <f>IF(C37&lt;&gt;" ",COUNTA(C$10:$C37)," ")</f>
        <v>25</v>
      </c>
      <c r="B37" s="44">
        <f>IF(C37&lt;&gt;" ",COUNTA($C$18:C37)," ")</f>
        <v>20</v>
      </c>
      <c r="C37" s="38" t="s">
        <v>240</v>
      </c>
      <c r="D37" s="45"/>
      <c r="E37" s="46" t="s">
        <v>200</v>
      </c>
      <c r="F37" s="46" t="s">
        <v>201</v>
      </c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61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</row>
    <row r="38" spans="1:248" s="41" customFormat="1" ht="18" customHeight="1">
      <c r="A38" s="44">
        <f>IF(C38&lt;&gt;" ",COUNTA(C$10:$C38)," ")</f>
        <v>26</v>
      </c>
      <c r="B38" s="44">
        <f>IF(C38&lt;&gt;" ",COUNTA($C$18:C38)," ")</f>
        <v>21</v>
      </c>
      <c r="C38" s="38" t="s">
        <v>241</v>
      </c>
      <c r="D38" s="45"/>
      <c r="E38" s="46" t="s">
        <v>200</v>
      </c>
      <c r="F38" s="46" t="s">
        <v>201</v>
      </c>
      <c r="G38" s="38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61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</row>
    <row r="39" spans="1:248" s="41" customFormat="1" ht="18" customHeight="1">
      <c r="A39" s="44">
        <f>IF(C39&lt;&gt;" ",COUNTA(C$10:$C39)," ")</f>
        <v>27</v>
      </c>
      <c r="B39" s="44">
        <f>IF(C39&lt;&gt;" ",COUNTA($C$18:C39)," ")</f>
        <v>22</v>
      </c>
      <c r="C39" s="38" t="s">
        <v>242</v>
      </c>
      <c r="D39" s="45"/>
      <c r="E39" s="46" t="s">
        <v>200</v>
      </c>
      <c r="F39" s="46" t="s">
        <v>201</v>
      </c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61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</row>
    <row r="40" spans="1:248" s="41" customFormat="1" ht="18" customHeight="1">
      <c r="A40" s="44">
        <f>IF(C40&lt;&gt;" ",COUNTA(C$10:$C40)," ")</f>
        <v>28</v>
      </c>
      <c r="B40" s="44">
        <f>IF(C40&lt;&gt;" ",COUNTA($C$18:C40)," ")</f>
        <v>23</v>
      </c>
      <c r="C40" s="38" t="s">
        <v>243</v>
      </c>
      <c r="D40" s="45"/>
      <c r="E40" s="46" t="s">
        <v>200</v>
      </c>
      <c r="F40" s="46" t="s">
        <v>201</v>
      </c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</row>
    <row r="41" spans="1:248" s="64" customFormat="1" ht="18" customHeight="1">
      <c r="A41" s="44">
        <f>IF(C41&lt;&gt;" ",COUNTA(C$10:$C41)," ")</f>
        <v>29</v>
      </c>
      <c r="B41" s="44">
        <f>IF(C41&lt;&gt;" ",COUNTA($C$18:C41)," ")</f>
        <v>24</v>
      </c>
      <c r="C41" s="38" t="s">
        <v>244</v>
      </c>
      <c r="D41" s="45"/>
      <c r="E41" s="46" t="s">
        <v>198</v>
      </c>
      <c r="F41" s="46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50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41"/>
    </row>
    <row r="42" spans="1:248" s="41" customFormat="1" ht="18" customHeight="1">
      <c r="A42" s="44">
        <f>IF(C42&lt;&gt;" ",COUNTA(C$10:$C42)," ")</f>
        <v>30</v>
      </c>
      <c r="B42" s="44">
        <f>IF(C42&lt;&gt;" ",COUNTA($C$18:C42)," ")</f>
        <v>25</v>
      </c>
      <c r="C42" s="38" t="s">
        <v>245</v>
      </c>
      <c r="D42" s="45"/>
      <c r="E42" s="46" t="s">
        <v>198</v>
      </c>
      <c r="F42" s="46"/>
      <c r="G42" s="38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50"/>
      <c r="AW42" s="24"/>
      <c r="IN42" s="64"/>
    </row>
    <row r="43" spans="1:248" s="66" customFormat="1" ht="18" customHeight="1">
      <c r="A43" s="44">
        <f>IF(C43&lt;&gt;" ",COUNTA(C$10:$C43)," ")</f>
        <v>31</v>
      </c>
      <c r="B43" s="44">
        <f>IF(C43&lt;&gt;" ",COUNTA($C$18:C59)," ")</f>
        <v>38</v>
      </c>
      <c r="C43" s="38" t="s">
        <v>246</v>
      </c>
      <c r="D43" s="45"/>
      <c r="E43" s="46" t="s">
        <v>198</v>
      </c>
      <c r="F43" s="65"/>
      <c r="G43" s="38"/>
    </row>
    <row r="44" spans="1:248" s="47" customFormat="1" ht="18" customHeight="1">
      <c r="A44" s="43" t="s">
        <v>247</v>
      </c>
      <c r="B44" s="51"/>
      <c r="C44" s="29"/>
      <c r="D44" s="29"/>
      <c r="E44" s="28"/>
      <c r="F44" s="30"/>
      <c r="G44" s="31">
        <f>0.15*5</f>
        <v>0.75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3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41"/>
    </row>
    <row r="45" spans="1:248" s="63" customFormat="1" ht="18" customHeight="1">
      <c r="A45" s="44">
        <f>IF(C45&lt;&gt;" ",COUNTA(C$10:$C45)," ")</f>
        <v>32</v>
      </c>
      <c r="B45" s="44">
        <f>IF(C45&lt;&gt;" ",COUNTA($C$45:C45)," ")</f>
        <v>1</v>
      </c>
      <c r="C45" s="38" t="s">
        <v>248</v>
      </c>
      <c r="D45" s="45"/>
      <c r="E45" s="46" t="s">
        <v>196</v>
      </c>
      <c r="F45" s="46" t="s">
        <v>201</v>
      </c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50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7"/>
    </row>
    <row r="46" spans="1:248" s="24" customFormat="1" ht="18" customHeight="1">
      <c r="A46" s="44">
        <f>IF(C46&lt;&gt;" ",COUNTA(C$10:$C46)," ")</f>
        <v>33</v>
      </c>
      <c r="B46" s="44">
        <f>IF(C46&lt;&gt;" ",COUNTA($C$45:C46)," ")</f>
        <v>2</v>
      </c>
      <c r="C46" s="38" t="s">
        <v>249</v>
      </c>
      <c r="D46" s="45"/>
      <c r="E46" s="46" t="s">
        <v>200</v>
      </c>
      <c r="F46" s="46" t="s">
        <v>201</v>
      </c>
      <c r="G46" s="38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50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IN46" s="63"/>
    </row>
    <row r="47" spans="1:248" s="68" customFormat="1" ht="18" customHeight="1">
      <c r="A47" s="44">
        <f>IF(C47&lt;&gt;" ",COUNTA(C$10:$C47)," ")</f>
        <v>34</v>
      </c>
      <c r="B47" s="44">
        <f>IF(C47&lt;&gt;" ",COUNTA($C$45:C47)," ")</f>
        <v>3</v>
      </c>
      <c r="C47" s="38" t="s">
        <v>250</v>
      </c>
      <c r="D47" s="45"/>
      <c r="E47" s="46" t="s">
        <v>196</v>
      </c>
      <c r="F47" s="46" t="s">
        <v>197</v>
      </c>
      <c r="G47" s="38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6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24"/>
    </row>
    <row r="48" spans="1:248" s="47" customFormat="1" ht="18" customHeight="1">
      <c r="A48" s="44">
        <f>IF(C48&lt;&gt;" ",COUNTA(C$10:$C48)," ")</f>
        <v>35</v>
      </c>
      <c r="B48" s="44">
        <f>IF(C48&lt;&gt;" ",COUNTA($C$45:C48)," ")</f>
        <v>4</v>
      </c>
      <c r="C48" s="38" t="s">
        <v>251</v>
      </c>
      <c r="D48" s="45"/>
      <c r="E48" s="46" t="s">
        <v>200</v>
      </c>
      <c r="F48" s="46" t="s">
        <v>201</v>
      </c>
      <c r="G48" s="38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69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68"/>
    </row>
    <row r="49" spans="1:248" s="41" customFormat="1" ht="18" customHeight="1">
      <c r="A49" s="44">
        <f>IF(C49&lt;&gt;" ",COUNTA(C$10:$C49)," ")</f>
        <v>36</v>
      </c>
      <c r="B49" s="44">
        <f>IF(C49&lt;&gt;" ",COUNTA($C$45:C49)," ")</f>
        <v>5</v>
      </c>
      <c r="C49" s="38" t="s">
        <v>252</v>
      </c>
      <c r="D49" s="45"/>
      <c r="E49" s="46" t="s">
        <v>200</v>
      </c>
      <c r="F49" s="46" t="s">
        <v>201</v>
      </c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69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7"/>
    </row>
    <row r="50" spans="1:248" s="41" customFormat="1" ht="18" customHeight="1">
      <c r="A50" s="27" t="s">
        <v>253</v>
      </c>
      <c r="B50" s="28"/>
      <c r="C50" s="29"/>
      <c r="D50" s="29"/>
      <c r="E50" s="28"/>
      <c r="F50" s="30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3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</row>
    <row r="51" spans="1:248" s="66" customFormat="1" ht="18" customHeight="1">
      <c r="A51" s="44">
        <f>IF(C51&lt;&gt;" ",COUNTA(C$10:$C51)," ")</f>
        <v>37</v>
      </c>
      <c r="B51" s="44">
        <v>1</v>
      </c>
      <c r="C51" s="38" t="s">
        <v>254</v>
      </c>
      <c r="D51" s="45"/>
      <c r="E51" s="65" t="s">
        <v>200</v>
      </c>
      <c r="F51" s="65" t="s">
        <v>201</v>
      </c>
      <c r="G51" s="38"/>
    </row>
    <row r="52" spans="1:248" s="26" customFormat="1" ht="18" customHeight="1">
      <c r="A52" s="43" t="s">
        <v>255</v>
      </c>
      <c r="B52" s="43"/>
      <c r="C52" s="29"/>
      <c r="D52" s="29"/>
      <c r="E52" s="28"/>
      <c r="F52" s="30"/>
      <c r="G52" s="31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50"/>
      <c r="AW52" s="24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</row>
    <row r="53" spans="1:248" s="41" customFormat="1" ht="18" customHeight="1">
      <c r="A53" s="44">
        <f>IF(C53&lt;&gt;" ",COUNTA(C$10:$C53)," ")</f>
        <v>38</v>
      </c>
      <c r="B53" s="44">
        <v>1</v>
      </c>
      <c r="C53" s="38" t="s">
        <v>256</v>
      </c>
      <c r="D53" s="45"/>
      <c r="E53" s="46" t="s">
        <v>200</v>
      </c>
      <c r="F53" s="46" t="s">
        <v>201</v>
      </c>
      <c r="G53" s="38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70"/>
      <c r="AW53" s="64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26"/>
    </row>
    <row r="54" spans="1:248" s="66" customFormat="1" ht="18" customHeight="1">
      <c r="A54" s="44">
        <f>IF(C54&lt;&gt;" ",COUNTA(C$10:$C54)," ")</f>
        <v>39</v>
      </c>
      <c r="B54" s="44">
        <v>2</v>
      </c>
      <c r="C54" s="38" t="s">
        <v>257</v>
      </c>
      <c r="D54" s="45"/>
      <c r="E54" s="65" t="s">
        <v>200</v>
      </c>
      <c r="F54" s="65" t="s">
        <v>201</v>
      </c>
      <c r="G54" s="38"/>
    </row>
    <row r="55" spans="1:248" s="24" customFormat="1" ht="18" customHeight="1">
      <c r="A55" s="43" t="s">
        <v>258</v>
      </c>
      <c r="B55" s="43"/>
      <c r="C55" s="29"/>
      <c r="D55" s="29"/>
      <c r="E55" s="28"/>
      <c r="F55" s="30"/>
      <c r="G55" s="31">
        <f>0.15*4</f>
        <v>0.6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50"/>
    </row>
    <row r="56" spans="1:248" s="24" customFormat="1" ht="18" customHeight="1">
      <c r="A56" s="44">
        <f>IF(C56&lt;&gt;" ",COUNTA(C$10:$C56)," ")</f>
        <v>40</v>
      </c>
      <c r="B56" s="44">
        <f>IF(C56&lt;&gt;" ",COUNTA($C$56:C56)," ")</f>
        <v>1</v>
      </c>
      <c r="C56" s="38" t="s">
        <v>259</v>
      </c>
      <c r="D56" s="45"/>
      <c r="E56" s="46" t="s">
        <v>196</v>
      </c>
      <c r="F56" s="46" t="s">
        <v>197</v>
      </c>
      <c r="G56" s="38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60"/>
      <c r="AW56" s="47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</row>
    <row r="57" spans="1:248" s="58" customFormat="1" ht="18" customHeight="1">
      <c r="A57" s="44">
        <f>IF(C57&lt;&gt;" ",COUNTA(C$10:$C57)," ")</f>
        <v>41</v>
      </c>
      <c r="B57" s="44">
        <f>IF(C57&lt;&gt;" ",COUNTA($C$56:C57)," ")</f>
        <v>2</v>
      </c>
      <c r="C57" s="38" t="s">
        <v>260</v>
      </c>
      <c r="D57" s="45"/>
      <c r="E57" s="46" t="s">
        <v>196</v>
      </c>
      <c r="F57" s="71" t="s">
        <v>197</v>
      </c>
      <c r="G57" s="38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60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24"/>
    </row>
    <row r="58" spans="1:248" s="24" customFormat="1" ht="18" customHeight="1">
      <c r="A58" s="44">
        <f>IF(C58&lt;&gt;" ",COUNTA(C$10:$C58)," ")</f>
        <v>42</v>
      </c>
      <c r="B58" s="44">
        <f>IF(C58&lt;&gt;" ",COUNTA($C$56:C58)," ")</f>
        <v>3</v>
      </c>
      <c r="C58" s="38" t="s">
        <v>261</v>
      </c>
      <c r="D58" s="45"/>
      <c r="E58" s="46" t="s">
        <v>196</v>
      </c>
      <c r="F58" s="46" t="s">
        <v>201</v>
      </c>
      <c r="G58" s="3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50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58"/>
    </row>
    <row r="59" spans="1:248" s="66" customFormat="1" ht="18" customHeight="1">
      <c r="A59" s="44">
        <f>IF(C59&lt;&gt;" ",COUNTA(C$10:$C59)," ")</f>
        <v>43</v>
      </c>
      <c r="B59" s="44">
        <f>IF(C59&lt;&gt;" ",COUNTA($C$56:C59)," ")</f>
        <v>4</v>
      </c>
      <c r="C59" s="38" t="s">
        <v>262</v>
      </c>
      <c r="D59" s="45"/>
      <c r="E59" s="65" t="s">
        <v>200</v>
      </c>
      <c r="F59" s="46" t="s">
        <v>201</v>
      </c>
      <c r="G59" s="38"/>
    </row>
    <row r="60" spans="1:248" s="49" customFormat="1" ht="18" customHeight="1">
      <c r="A60" s="43" t="s">
        <v>263</v>
      </c>
      <c r="B60" s="43"/>
      <c r="C60" s="29"/>
      <c r="D60" s="29"/>
      <c r="E60" s="28"/>
      <c r="F60" s="30"/>
      <c r="G60" s="31">
        <f>0.15*8</f>
        <v>1.2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50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</row>
    <row r="61" spans="1:248" s="49" customFormat="1" ht="18" customHeight="1">
      <c r="A61" s="44">
        <f>IF(C61&lt;&gt;" ",COUNTA(C$10:$C61)," ")</f>
        <v>44</v>
      </c>
      <c r="B61" s="44">
        <f>IF(C61&lt;&gt;" ",COUNTA($C$61:C61)," ")</f>
        <v>1</v>
      </c>
      <c r="C61" s="38" t="s">
        <v>264</v>
      </c>
      <c r="D61" s="45"/>
      <c r="E61" s="46" t="s">
        <v>196</v>
      </c>
      <c r="F61" s="46" t="s">
        <v>197</v>
      </c>
      <c r="G61" s="38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67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</row>
    <row r="62" spans="1:248" s="41" customFormat="1" ht="18" customHeight="1">
      <c r="A62" s="44">
        <f>IF(C62&lt;&gt;" ",COUNTA(C$10:$C62)," ")</f>
        <v>45</v>
      </c>
      <c r="B62" s="44">
        <f>IF(C62&lt;&gt;" ",COUNTA($C$61:C62)," ")</f>
        <v>2</v>
      </c>
      <c r="C62" s="38" t="s">
        <v>265</v>
      </c>
      <c r="D62" s="45"/>
      <c r="E62" s="46" t="s">
        <v>200</v>
      </c>
      <c r="F62" s="71" t="s">
        <v>197</v>
      </c>
      <c r="G62" s="38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70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49"/>
    </row>
    <row r="63" spans="1:248" s="41" customFormat="1" ht="18" customHeight="1">
      <c r="A63" s="44">
        <f>IF(C63&lt;&gt;" ",COUNTA(C$10:$C63)," ")</f>
        <v>46</v>
      </c>
      <c r="B63" s="44">
        <f>IF(C63&lt;&gt;" ",COUNTA($C$61:C63)," ")</f>
        <v>3</v>
      </c>
      <c r="C63" s="38" t="s">
        <v>266</v>
      </c>
      <c r="D63" s="45"/>
      <c r="E63" s="46" t="s">
        <v>200</v>
      </c>
      <c r="F63" s="46" t="s">
        <v>201</v>
      </c>
      <c r="G63" s="38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70"/>
      <c r="AW63" s="64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</row>
    <row r="64" spans="1:248" s="41" customFormat="1" ht="18" customHeight="1">
      <c r="A64" s="44">
        <f>IF(C64&lt;&gt;" ",COUNTA(C$10:$C64)," ")</f>
        <v>47</v>
      </c>
      <c r="B64" s="44">
        <f>IF(C64&lt;&gt;" ",COUNTA($C$61:C64)," ")</f>
        <v>4</v>
      </c>
      <c r="C64" s="38" t="s">
        <v>267</v>
      </c>
      <c r="D64" s="45"/>
      <c r="E64" s="46" t="s">
        <v>200</v>
      </c>
      <c r="F64" s="46" t="s">
        <v>201</v>
      </c>
      <c r="G64" s="38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72"/>
      <c r="AW64" s="73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</row>
    <row r="65" spans="1:248" s="41" customFormat="1" ht="18" customHeight="1">
      <c r="A65" s="44">
        <f>IF(C65&lt;&gt;" ",COUNTA(C$10:$C65)," ")</f>
        <v>48</v>
      </c>
      <c r="B65" s="44">
        <f>IF(C65&lt;&gt;" ",COUNTA($C$61:C65)," ")</f>
        <v>5</v>
      </c>
      <c r="C65" s="38" t="s">
        <v>268</v>
      </c>
      <c r="D65" s="45"/>
      <c r="E65" s="46" t="s">
        <v>200</v>
      </c>
      <c r="F65" s="46" t="s">
        <v>201</v>
      </c>
      <c r="G65" s="38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8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</row>
    <row r="66" spans="1:248" s="64" customFormat="1" ht="18" customHeight="1">
      <c r="A66" s="44">
        <f>IF(C66&lt;&gt;" ",COUNTA(C$10:$C66)," ")</f>
        <v>49</v>
      </c>
      <c r="B66" s="44">
        <f>IF(C66&lt;&gt;" ",COUNTA($C$61:C66)," ")</f>
        <v>6</v>
      </c>
      <c r="C66" s="38" t="s">
        <v>269</v>
      </c>
      <c r="D66" s="45"/>
      <c r="E66" s="46" t="s">
        <v>200</v>
      </c>
      <c r="F66" s="46" t="s">
        <v>201</v>
      </c>
      <c r="G66" s="38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50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41"/>
    </row>
    <row r="67" spans="1:248" s="41" customFormat="1" ht="18" customHeight="1">
      <c r="A67" s="44">
        <f>IF(C67&lt;&gt;" ",COUNTA(C$10:$C67)," ")</f>
        <v>50</v>
      </c>
      <c r="B67" s="44">
        <f>IF(C67&lt;&gt;" ",COUNTA($C$61:C67)," ")</f>
        <v>7</v>
      </c>
      <c r="C67" s="38" t="s">
        <v>117</v>
      </c>
      <c r="D67" s="45"/>
      <c r="E67" s="46" t="s">
        <v>200</v>
      </c>
      <c r="F67" s="46" t="s">
        <v>201</v>
      </c>
      <c r="G67" s="38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8"/>
      <c r="AW67" s="49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64"/>
    </row>
    <row r="68" spans="1:248" s="66" customFormat="1" ht="18" customHeight="1">
      <c r="A68" s="44">
        <f>IF(C68&lt;&gt;" ",COUNTA(C$10:$C68)," ")</f>
        <v>51</v>
      </c>
      <c r="B68" s="44">
        <f>IF(C68&lt;&gt;" ",COUNTA($C$61:C68)," ")</f>
        <v>8</v>
      </c>
      <c r="C68" s="38" t="s">
        <v>270</v>
      </c>
      <c r="D68" s="45"/>
      <c r="E68" s="46" t="s">
        <v>200</v>
      </c>
      <c r="F68" s="46" t="s">
        <v>201</v>
      </c>
      <c r="G68" s="38"/>
    </row>
    <row r="69" spans="1:248" s="66" customFormat="1" ht="18" customHeight="1">
      <c r="A69" s="44">
        <f>IF(C69&lt;&gt;" ",COUNTA(C$10:$C69)," ")</f>
        <v>52</v>
      </c>
      <c r="B69" s="44">
        <f>IF(C69&lt;&gt;" ",COUNTA($C$61:C69)," ")</f>
        <v>9</v>
      </c>
      <c r="C69" s="38" t="s">
        <v>271</v>
      </c>
      <c r="D69" s="45"/>
      <c r="E69" s="46" t="s">
        <v>198</v>
      </c>
      <c r="F69" s="65"/>
      <c r="G69" s="38"/>
    </row>
    <row r="70" spans="1:248" s="41" customFormat="1" ht="18" customHeight="1">
      <c r="A70" s="43" t="s">
        <v>272</v>
      </c>
      <c r="B70" s="75"/>
      <c r="C70" s="29"/>
      <c r="D70" s="29"/>
      <c r="E70" s="28"/>
      <c r="F70" s="30"/>
      <c r="G70" s="31">
        <f>(15/100)*7</f>
        <v>1.05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8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</row>
    <row r="71" spans="1:248" s="76" customFormat="1" ht="18" customHeight="1">
      <c r="A71" s="44">
        <f>IF(C71&lt;&gt;" ",COUNTA(C$10:$C71)," ")</f>
        <v>53</v>
      </c>
      <c r="B71" s="44">
        <f>IF(C71&lt;&gt;" ",COUNTA($C$71:C71)," ")</f>
        <v>1</v>
      </c>
      <c r="C71" s="38" t="s">
        <v>273</v>
      </c>
      <c r="D71" s="45"/>
      <c r="E71" s="46" t="s">
        <v>200</v>
      </c>
      <c r="F71" s="46" t="s">
        <v>201</v>
      </c>
      <c r="G71" s="38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</row>
    <row r="72" spans="1:248" s="24" customFormat="1" ht="18" customHeight="1">
      <c r="A72" s="44">
        <f>IF(C72&lt;&gt;" ",COUNTA(C$10:$C72)," ")</f>
        <v>54</v>
      </c>
      <c r="B72" s="44">
        <f>IF(C72&lt;&gt;" ",COUNTA($C$71:C72)," ")</f>
        <v>2</v>
      </c>
      <c r="C72" s="38" t="s">
        <v>274</v>
      </c>
      <c r="D72" s="45"/>
      <c r="E72" s="46" t="s">
        <v>200</v>
      </c>
      <c r="F72" s="46" t="s">
        <v>201</v>
      </c>
      <c r="G72" s="38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77"/>
    </row>
    <row r="73" spans="1:248" s="81" customFormat="1" ht="18" customHeight="1">
      <c r="A73" s="44">
        <f>IF(C73&lt;&gt;" ",COUNTA(C$10:$C73)," ")</f>
        <v>55</v>
      </c>
      <c r="B73" s="44">
        <f>IF(C73&lt;&gt;" ",COUNTA($C$71:C73)," ")</f>
        <v>3</v>
      </c>
      <c r="C73" s="38" t="s">
        <v>6</v>
      </c>
      <c r="D73" s="45" t="s">
        <v>275</v>
      </c>
      <c r="E73" s="46" t="s">
        <v>196</v>
      </c>
      <c r="F73" s="46" t="s">
        <v>197</v>
      </c>
      <c r="G73" s="38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78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79"/>
      <c r="IE73" s="79"/>
      <c r="IF73" s="79"/>
      <c r="IG73" s="79"/>
      <c r="IH73" s="79"/>
      <c r="II73" s="79"/>
      <c r="IJ73" s="79"/>
      <c r="IK73" s="79"/>
      <c r="IL73" s="79"/>
      <c r="IM73" s="79"/>
      <c r="IN73" s="80"/>
    </row>
    <row r="74" spans="1:248" s="54" customFormat="1" ht="18" customHeight="1">
      <c r="A74" s="44">
        <f>IF(C74&lt;&gt;" ",COUNTA(C$10:$C74)," ")</f>
        <v>56</v>
      </c>
      <c r="B74" s="44">
        <f>IF(C74&lt;&gt;" ",COUNTA($C$71:C74)," ")</f>
        <v>4</v>
      </c>
      <c r="C74" s="38" t="s">
        <v>9</v>
      </c>
      <c r="D74" s="45" t="s">
        <v>276</v>
      </c>
      <c r="E74" s="46" t="s">
        <v>196</v>
      </c>
      <c r="F74" s="46" t="s">
        <v>201</v>
      </c>
      <c r="G74" s="38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3"/>
      <c r="IN74" s="80"/>
    </row>
    <row r="75" spans="1:248" s="76" customFormat="1" ht="18" customHeight="1">
      <c r="A75" s="44">
        <f>IF(C75&lt;&gt;" ",COUNTA(C$10:$C75)," ")</f>
        <v>57</v>
      </c>
      <c r="B75" s="44">
        <f>IF(C75&lt;&gt;" ",COUNTA($C$71:C75)," ")</f>
        <v>5</v>
      </c>
      <c r="C75" s="38" t="s">
        <v>8</v>
      </c>
      <c r="D75" s="45" t="s">
        <v>277</v>
      </c>
      <c r="E75" s="46" t="s">
        <v>200</v>
      </c>
      <c r="F75" s="46" t="s">
        <v>201</v>
      </c>
      <c r="G75" s="38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40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24"/>
    </row>
    <row r="76" spans="1:248" s="49" customFormat="1" ht="18" customHeight="1">
      <c r="A76" s="44">
        <f>IF(C76&lt;&gt;" ",COUNTA(C$10:$C76)," ")</f>
        <v>58</v>
      </c>
      <c r="B76" s="44">
        <f>IF(C76&lt;&gt;" ",COUNTA($C$71:C76)," ")</f>
        <v>6</v>
      </c>
      <c r="C76" s="38" t="s">
        <v>278</v>
      </c>
      <c r="D76" s="45"/>
      <c r="E76" s="46" t="s">
        <v>200</v>
      </c>
      <c r="F76" s="46" t="s">
        <v>201</v>
      </c>
      <c r="G76" s="38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82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63"/>
    </row>
    <row r="77" spans="1:248" s="66" customFormat="1" ht="18" customHeight="1">
      <c r="A77" s="44">
        <f>IF(C77&lt;&gt;" ",COUNTA(C$10:$C77)," ")</f>
        <v>59</v>
      </c>
      <c r="B77" s="44">
        <f>IF(C77&lt;&gt;" ",COUNTA($C$71:C77)," ")</f>
        <v>7</v>
      </c>
      <c r="C77" s="38" t="s">
        <v>279</v>
      </c>
      <c r="D77" s="45"/>
      <c r="E77" s="46" t="s">
        <v>200</v>
      </c>
      <c r="F77" s="46" t="s">
        <v>201</v>
      </c>
      <c r="G77" s="38"/>
    </row>
    <row r="78" spans="1:248" s="79" customFormat="1" ht="18" customHeight="1">
      <c r="A78" s="44">
        <f>IF(C78&lt;&gt;" ",COUNTA(C$10:$C78)," ")</f>
        <v>60</v>
      </c>
      <c r="B78" s="44">
        <f>IF(C78&lt;&gt;" ",COUNTA($C$71:C78)," ")</f>
        <v>8</v>
      </c>
      <c r="C78" s="38" t="s">
        <v>7</v>
      </c>
      <c r="D78" s="45" t="s">
        <v>277</v>
      </c>
      <c r="E78" s="46" t="s">
        <v>198</v>
      </c>
      <c r="F78" s="46"/>
      <c r="G78" s="38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3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80"/>
    </row>
    <row r="79" spans="1:248" s="64" customFormat="1" ht="18" customHeight="1">
      <c r="A79" s="44">
        <f>IF(C79&lt;&gt;" ",COUNTA(C$10:$C79)," ")</f>
        <v>61</v>
      </c>
      <c r="B79" s="44">
        <f>IF(C79&lt;&gt;" ",COUNTA($C$71:C79)," ")</f>
        <v>9</v>
      </c>
      <c r="C79" s="38" t="s">
        <v>12</v>
      </c>
      <c r="D79" s="45" t="s">
        <v>277</v>
      </c>
      <c r="E79" s="46" t="s">
        <v>198</v>
      </c>
      <c r="F79" s="46"/>
      <c r="G79" s="38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70"/>
      <c r="IN79" s="76"/>
    </row>
    <row r="80" spans="1:248" s="83" customFormat="1" ht="18" customHeight="1">
      <c r="A80" s="44">
        <f>IF(C80&lt;&gt;" ",COUNTA(C$10:$C80)," ")</f>
        <v>62</v>
      </c>
      <c r="B80" s="44">
        <f>IF(C80&lt;&gt;" ",COUNTA($C$71:C80)," ")</f>
        <v>10</v>
      </c>
      <c r="C80" s="38" t="s">
        <v>13</v>
      </c>
      <c r="D80" s="45" t="s">
        <v>277</v>
      </c>
      <c r="E80" s="46" t="s">
        <v>198</v>
      </c>
      <c r="F80" s="46"/>
      <c r="G80" s="38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78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79"/>
      <c r="GE80" s="79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  <c r="GQ80" s="79"/>
      <c r="GR80" s="79"/>
      <c r="GS80" s="79"/>
      <c r="GT80" s="79"/>
      <c r="GU80" s="79"/>
      <c r="GV80" s="79"/>
      <c r="GW80" s="79"/>
      <c r="GX80" s="79"/>
      <c r="GY80" s="79"/>
      <c r="GZ80" s="79"/>
      <c r="HA80" s="79"/>
      <c r="HB80" s="79"/>
      <c r="HC80" s="79"/>
      <c r="HD80" s="79"/>
      <c r="HE80" s="79"/>
      <c r="HF80" s="79"/>
      <c r="HG80" s="79"/>
      <c r="HH80" s="79"/>
      <c r="HI80" s="79"/>
      <c r="HJ80" s="79"/>
      <c r="HK80" s="79"/>
      <c r="HL80" s="79"/>
      <c r="HM80" s="79"/>
      <c r="HN80" s="79"/>
      <c r="HO80" s="79"/>
      <c r="HP80" s="79"/>
      <c r="HQ80" s="79"/>
      <c r="HR80" s="79"/>
      <c r="HS80" s="79"/>
      <c r="HT80" s="79"/>
      <c r="HU80" s="79"/>
      <c r="HV80" s="79"/>
      <c r="HW80" s="79"/>
      <c r="HX80" s="79"/>
      <c r="HY80" s="79"/>
      <c r="HZ80" s="79"/>
      <c r="IA80" s="79"/>
      <c r="IB80" s="79"/>
      <c r="IC80" s="79"/>
      <c r="ID80" s="79"/>
      <c r="IE80" s="79"/>
      <c r="IF80" s="79"/>
      <c r="IG80" s="79"/>
      <c r="IH80" s="79"/>
      <c r="II80" s="79"/>
      <c r="IJ80" s="79"/>
      <c r="IK80" s="79"/>
      <c r="IL80" s="79"/>
      <c r="IM80" s="79"/>
      <c r="IN80" s="79"/>
    </row>
    <row r="81" spans="1:248" s="79" customFormat="1" ht="18" customHeight="1">
      <c r="A81" s="44">
        <f>IF(C81&lt;&gt;" ",COUNTA(C$10:$C81)," ")</f>
        <v>63</v>
      </c>
      <c r="B81" s="44">
        <f>IF(C81&lt;&gt;" ",COUNTA($C$71:C81)," ")</f>
        <v>11</v>
      </c>
      <c r="C81" s="38" t="s">
        <v>10</v>
      </c>
      <c r="D81" s="45" t="s">
        <v>277</v>
      </c>
      <c r="E81" s="46" t="s">
        <v>198</v>
      </c>
      <c r="F81" s="46"/>
      <c r="G81" s="38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78"/>
      <c r="IN81" s="83"/>
    </row>
    <row r="82" spans="1:248" s="79" customFormat="1" ht="18" customHeight="1">
      <c r="A82" s="44">
        <f>IF(C82&lt;&gt;" ",COUNTA(C$10:$C82)," ")</f>
        <v>64</v>
      </c>
      <c r="B82" s="44">
        <f>IF(C82&lt;&gt;" ",COUNTA($C$71:C82)," ")</f>
        <v>12</v>
      </c>
      <c r="C82" s="38" t="s">
        <v>11</v>
      </c>
      <c r="D82" s="45" t="s">
        <v>277</v>
      </c>
      <c r="E82" s="46" t="s">
        <v>198</v>
      </c>
      <c r="F82" s="46"/>
      <c r="G82" s="38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78"/>
    </row>
    <row r="83" spans="1:248" s="80" customFormat="1" ht="18" customHeight="1">
      <c r="A83" s="44">
        <f>IF(C83&lt;&gt;" ",COUNTA(C$10:$C83)," ")</f>
        <v>65</v>
      </c>
      <c r="B83" s="44">
        <f>IF(C83&lt;&gt;" ",COUNTA($C$71:C83)," ")</f>
        <v>13</v>
      </c>
      <c r="C83" s="38" t="s">
        <v>14</v>
      </c>
      <c r="D83" s="45" t="s">
        <v>277</v>
      </c>
      <c r="E83" s="46" t="s">
        <v>198</v>
      </c>
      <c r="F83" s="46"/>
      <c r="G83" s="38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84"/>
      <c r="IN83" s="79"/>
    </row>
    <row r="84" spans="1:248" s="86" customFormat="1" ht="18" customHeight="1">
      <c r="A84" s="44">
        <f>IF(C84&lt;&gt;" ",COUNTA(C$10:$C84)," ")</f>
        <v>66</v>
      </c>
      <c r="B84" s="44">
        <f>IF(C84&lt;&gt;" ",COUNTA($C$71:C84)," ")</f>
        <v>14</v>
      </c>
      <c r="C84" s="38" t="s">
        <v>15</v>
      </c>
      <c r="D84" s="45" t="s">
        <v>277</v>
      </c>
      <c r="E84" s="46" t="s">
        <v>198</v>
      </c>
      <c r="F84" s="46"/>
      <c r="G84" s="38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85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0"/>
    </row>
    <row r="85" spans="1:248" s="55" customFormat="1" ht="18" customHeight="1">
      <c r="A85" s="44">
        <f>IF(C85&lt;&gt;" ",COUNTA(C$10:$C85)," ")</f>
        <v>67</v>
      </c>
      <c r="B85" s="44">
        <f>IF(C85&lt;&gt;" ",COUNTA($C$71:C85)," ")</f>
        <v>15</v>
      </c>
      <c r="C85" s="38" t="s">
        <v>16</v>
      </c>
      <c r="D85" s="45" t="s">
        <v>277</v>
      </c>
      <c r="E85" s="46" t="s">
        <v>198</v>
      </c>
      <c r="F85" s="46"/>
      <c r="G85" s="38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87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</row>
    <row r="86" spans="1:248" s="41" customFormat="1" ht="18" customHeight="1">
      <c r="A86" s="43" t="s">
        <v>280</v>
      </c>
      <c r="B86" s="43"/>
      <c r="C86" s="29"/>
      <c r="D86" s="29"/>
      <c r="E86" s="28"/>
      <c r="F86" s="30"/>
      <c r="G86" s="31">
        <f>0.15*14</f>
        <v>2.1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48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1:248" s="49" customFormat="1" ht="18" customHeight="1">
      <c r="A87" s="44">
        <f>IF(C87&lt;&gt;" ",COUNTA(C$10:$C87)," ")</f>
        <v>68</v>
      </c>
      <c r="B87" s="44">
        <v>1</v>
      </c>
      <c r="C87" s="38" t="s">
        <v>281</v>
      </c>
      <c r="D87" s="45"/>
      <c r="E87" s="46" t="s">
        <v>196</v>
      </c>
      <c r="F87" s="46" t="s">
        <v>197</v>
      </c>
      <c r="G87" s="38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48"/>
      <c r="IN87" s="41"/>
    </row>
    <row r="88" spans="1:248" s="41" customFormat="1" ht="18" customHeight="1">
      <c r="A88" s="44">
        <f>IF(C88&lt;&gt;" ",COUNTA(C$10:$C88)," ")</f>
        <v>69</v>
      </c>
      <c r="B88" s="44">
        <v>2</v>
      </c>
      <c r="C88" s="38" t="s">
        <v>282</v>
      </c>
      <c r="D88" s="45"/>
      <c r="E88" s="46" t="s">
        <v>196</v>
      </c>
      <c r="F88" s="46" t="s">
        <v>197</v>
      </c>
      <c r="G88" s="38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48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</row>
    <row r="89" spans="1:248" s="49" customFormat="1" ht="18" customHeight="1">
      <c r="A89" s="44">
        <f>IF(C89&lt;&gt;" ",COUNTA(C$10:$C89)," ")</f>
        <v>70</v>
      </c>
      <c r="B89" s="44">
        <v>3</v>
      </c>
      <c r="C89" s="38" t="s">
        <v>283</v>
      </c>
      <c r="D89" s="45"/>
      <c r="E89" s="46" t="s">
        <v>196</v>
      </c>
      <c r="F89" s="46" t="s">
        <v>197</v>
      </c>
      <c r="G89" s="38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67"/>
      <c r="AW89" s="68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1"/>
    </row>
    <row r="90" spans="1:248" s="24" customFormat="1" ht="18" customHeight="1">
      <c r="A90" s="44">
        <f>IF(C90&lt;&gt;" ",COUNTA(C$10:$C90)," ")</f>
        <v>71</v>
      </c>
      <c r="B90" s="44">
        <v>4</v>
      </c>
      <c r="C90" s="38" t="s">
        <v>284</v>
      </c>
      <c r="D90" s="45"/>
      <c r="E90" s="46" t="s">
        <v>196</v>
      </c>
      <c r="F90" s="46" t="s">
        <v>197</v>
      </c>
      <c r="G90" s="38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40"/>
      <c r="AW90" s="41"/>
      <c r="IN90" s="49"/>
    </row>
    <row r="91" spans="1:248" s="41" customFormat="1" ht="18" customHeight="1">
      <c r="A91" s="44">
        <f>IF(C91&lt;&gt;" ",COUNTA(C$10:$C91)," ")</f>
        <v>72</v>
      </c>
      <c r="B91" s="44">
        <v>5</v>
      </c>
      <c r="C91" s="38" t="s">
        <v>285</v>
      </c>
      <c r="D91" s="45"/>
      <c r="E91" s="46" t="s">
        <v>196</v>
      </c>
      <c r="F91" s="46" t="s">
        <v>201</v>
      </c>
      <c r="G91" s="38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48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24"/>
    </row>
    <row r="92" spans="1:248" s="41" customFormat="1" ht="18" customHeight="1">
      <c r="A92" s="44">
        <f>IF(C92&lt;&gt;" ",COUNTA(C$10:$C92)," ")</f>
        <v>73</v>
      </c>
      <c r="B92" s="44">
        <v>6</v>
      </c>
      <c r="C92" s="38" t="s">
        <v>286</v>
      </c>
      <c r="D92" s="45"/>
      <c r="E92" s="46" t="s">
        <v>196</v>
      </c>
      <c r="F92" s="46" t="s">
        <v>201</v>
      </c>
      <c r="G92" s="38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50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</row>
    <row r="93" spans="1:248" s="56" customFormat="1" ht="18" customHeight="1">
      <c r="A93" s="44">
        <f>IF(C93&lt;&gt;" ",COUNTA(C$10:$C93)," ")</f>
        <v>74</v>
      </c>
      <c r="B93" s="44">
        <v>7</v>
      </c>
      <c r="C93" s="38" t="s">
        <v>287</v>
      </c>
      <c r="D93" s="45"/>
      <c r="E93" s="46" t="s">
        <v>196</v>
      </c>
      <c r="F93" s="46" t="s">
        <v>201</v>
      </c>
      <c r="G93" s="38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50"/>
      <c r="AW93" s="24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</row>
    <row r="94" spans="1:248" s="24" customFormat="1" ht="18" customHeight="1">
      <c r="A94" s="44">
        <f>IF(C94&lt;&gt;" ",COUNTA(C$10:$C94)," ")</f>
        <v>75</v>
      </c>
      <c r="B94" s="44">
        <v>8</v>
      </c>
      <c r="C94" s="38" t="s">
        <v>288</v>
      </c>
      <c r="D94" s="45"/>
      <c r="E94" s="46" t="s">
        <v>196</v>
      </c>
      <c r="F94" s="46" t="s">
        <v>201</v>
      </c>
      <c r="G94" s="38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50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</row>
    <row r="95" spans="1:248" s="49" customFormat="1" ht="18" customHeight="1">
      <c r="A95" s="44">
        <f>IF(C95&lt;&gt;" ",COUNTA(C$10:$C95)," ")</f>
        <v>76</v>
      </c>
      <c r="B95" s="44">
        <v>9</v>
      </c>
      <c r="C95" s="38" t="s">
        <v>289</v>
      </c>
      <c r="D95" s="45"/>
      <c r="E95" s="46" t="s">
        <v>200</v>
      </c>
      <c r="F95" s="46" t="s">
        <v>201</v>
      </c>
      <c r="G95" s="38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48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56"/>
    </row>
    <row r="96" spans="1:248" s="49" customFormat="1" ht="18" customHeight="1">
      <c r="A96" s="44">
        <f>IF(C96&lt;&gt;" ",COUNTA(C$10:$C96)," ")</f>
        <v>77</v>
      </c>
      <c r="B96" s="44">
        <v>10</v>
      </c>
      <c r="C96" s="38" t="s">
        <v>290</v>
      </c>
      <c r="D96" s="45"/>
      <c r="E96" s="46" t="s">
        <v>200</v>
      </c>
      <c r="F96" s="46" t="s">
        <v>201</v>
      </c>
      <c r="G96" s="38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50"/>
      <c r="AW96" s="24"/>
    </row>
    <row r="97" spans="1:248" s="49" customFormat="1" ht="18" customHeight="1">
      <c r="A97" s="44">
        <f>IF(C97&lt;&gt;" ",COUNTA(C$10:$C97)," ")</f>
        <v>78</v>
      </c>
      <c r="B97" s="44">
        <v>11</v>
      </c>
      <c r="C97" s="38" t="s">
        <v>140</v>
      </c>
      <c r="D97" s="45"/>
      <c r="E97" s="46" t="s">
        <v>200</v>
      </c>
      <c r="F97" s="46" t="s">
        <v>201</v>
      </c>
      <c r="G97" s="38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48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</row>
    <row r="98" spans="1:248" s="41" customFormat="1" ht="18" customHeight="1">
      <c r="A98" s="44">
        <f>IF(C98&lt;&gt;" ",COUNTA(C$10:$C98)," ")</f>
        <v>79</v>
      </c>
      <c r="B98" s="44">
        <v>12</v>
      </c>
      <c r="C98" s="38" t="s">
        <v>291</v>
      </c>
      <c r="D98" s="45"/>
      <c r="E98" s="46" t="s">
        <v>200</v>
      </c>
      <c r="F98" s="46" t="s">
        <v>201</v>
      </c>
      <c r="G98" s="38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50"/>
      <c r="AW98" s="24"/>
      <c r="IN98" s="49"/>
    </row>
    <row r="99" spans="1:248" s="47" customFormat="1" ht="18" customHeight="1">
      <c r="A99" s="44">
        <f>IF(C99&lt;&gt;" ",COUNTA(C$10:$C99)," ")</f>
        <v>80</v>
      </c>
      <c r="B99" s="44">
        <v>13</v>
      </c>
      <c r="C99" s="38" t="s">
        <v>292</v>
      </c>
      <c r="D99" s="45"/>
      <c r="E99" s="46" t="s">
        <v>200</v>
      </c>
      <c r="F99" s="46" t="s">
        <v>201</v>
      </c>
      <c r="G99" s="38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61"/>
      <c r="AW99" s="5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24"/>
    </row>
    <row r="100" spans="1:248" s="64" customFormat="1" ht="18" customHeight="1">
      <c r="A100" s="44">
        <f>IF(C100&lt;&gt;" ",COUNTA(C$10:$C100)," ")</f>
        <v>81</v>
      </c>
      <c r="B100" s="44">
        <v>14</v>
      </c>
      <c r="C100" s="38" t="s">
        <v>293</v>
      </c>
      <c r="D100" s="45"/>
      <c r="E100" s="46" t="s">
        <v>200</v>
      </c>
      <c r="F100" s="46" t="s">
        <v>201</v>
      </c>
      <c r="G100" s="38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40"/>
      <c r="AW100" s="41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</row>
    <row r="101" spans="1:248" s="47" customFormat="1" ht="18" customHeight="1">
      <c r="A101" s="44">
        <f>IF(C101&lt;&gt;" ",COUNTA(C$10:$C101)," ")</f>
        <v>82</v>
      </c>
      <c r="B101" s="44">
        <v>15</v>
      </c>
      <c r="C101" s="38" t="s">
        <v>294</v>
      </c>
      <c r="D101" s="45"/>
      <c r="E101" s="46" t="s">
        <v>198</v>
      </c>
      <c r="F101" s="88"/>
      <c r="G101" s="38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48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1:248" s="41" customFormat="1" ht="18" customHeight="1">
      <c r="A102" s="44">
        <f>IF(C102&lt;&gt;" ",COUNTA(C$10:$C102)," ")</f>
        <v>83</v>
      </c>
      <c r="B102" s="44">
        <v>16</v>
      </c>
      <c r="C102" s="38" t="s">
        <v>295</v>
      </c>
      <c r="D102" s="45"/>
      <c r="E102" s="46" t="s">
        <v>198</v>
      </c>
      <c r="F102" s="88"/>
      <c r="G102" s="38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48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64"/>
    </row>
    <row r="103" spans="1:248" s="41" customFormat="1" ht="18" customHeight="1">
      <c r="A103" s="44">
        <f>IF(C103&lt;&gt;" ",COUNTA(C$10:$C103)," ")</f>
        <v>84</v>
      </c>
      <c r="B103" s="44">
        <v>17</v>
      </c>
      <c r="C103" s="38" t="s">
        <v>296</v>
      </c>
      <c r="D103" s="45"/>
      <c r="E103" s="46" t="s">
        <v>198</v>
      </c>
      <c r="F103" s="88"/>
      <c r="G103" s="38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48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24"/>
    </row>
    <row r="104" spans="1:248" s="41" customFormat="1" ht="18" customHeight="1">
      <c r="A104" s="44">
        <f>IF(C104&lt;&gt;" ",COUNTA(C$10:$C104)," ")</f>
        <v>85</v>
      </c>
      <c r="B104" s="44">
        <v>18</v>
      </c>
      <c r="C104" s="38" t="s">
        <v>297</v>
      </c>
      <c r="D104" s="45"/>
      <c r="E104" s="46" t="s">
        <v>198</v>
      </c>
      <c r="F104" s="88"/>
      <c r="G104" s="38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50"/>
      <c r="AW104" s="24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</row>
    <row r="105" spans="1:248" s="41" customFormat="1" ht="18" customHeight="1">
      <c r="A105" s="44">
        <f>IF(C105&lt;&gt;" ",COUNTA(C$10:$C105)," ")</f>
        <v>86</v>
      </c>
      <c r="B105" s="44">
        <v>19</v>
      </c>
      <c r="C105" s="38" t="s">
        <v>298</v>
      </c>
      <c r="D105" s="45"/>
      <c r="E105" s="46" t="s">
        <v>198</v>
      </c>
      <c r="F105" s="88"/>
      <c r="G105" s="38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50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</row>
    <row r="106" spans="1:248" s="47" customFormat="1" ht="18" customHeight="1">
      <c r="A106" s="44">
        <f>IF(C106&lt;&gt;" ",COUNTA(C$10:$C106)," ")</f>
        <v>87</v>
      </c>
      <c r="B106" s="44">
        <v>20</v>
      </c>
      <c r="C106" s="38" t="s">
        <v>299</v>
      </c>
      <c r="D106" s="45"/>
      <c r="E106" s="46" t="s">
        <v>198</v>
      </c>
      <c r="F106" s="88"/>
      <c r="G106" s="38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48"/>
      <c r="AW106" s="49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</row>
    <row r="107" spans="1:248" s="24" customFormat="1" ht="18" customHeight="1">
      <c r="A107" s="89" t="s">
        <v>300</v>
      </c>
      <c r="B107" s="75"/>
      <c r="C107" s="29"/>
      <c r="D107" s="29"/>
      <c r="E107" s="28"/>
      <c r="F107" s="30"/>
      <c r="G107" s="31">
        <f>0.15*10</f>
        <v>1.5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60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9"/>
    </row>
    <row r="108" spans="1:248" s="64" customFormat="1" ht="18" customHeight="1">
      <c r="A108" s="44">
        <f>IF(C108&lt;&gt;" ",COUNTA(C$10:$C108)," ")</f>
        <v>88</v>
      </c>
      <c r="B108" s="44">
        <f>IF(C108&lt;&gt;" ",COUNTA($C$108:C108)," ")</f>
        <v>1</v>
      </c>
      <c r="C108" s="38" t="s">
        <v>301</v>
      </c>
      <c r="D108" s="45"/>
      <c r="E108" s="46" t="s">
        <v>196</v>
      </c>
      <c r="F108" s="46" t="s">
        <v>197</v>
      </c>
      <c r="G108" s="38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50"/>
      <c r="AW108" s="24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24"/>
    </row>
    <row r="109" spans="1:248" s="47" customFormat="1" ht="18" customHeight="1">
      <c r="A109" s="44">
        <f>IF(C109&lt;&gt;" ",COUNTA(C$10:$C109)," ")</f>
        <v>89</v>
      </c>
      <c r="B109" s="44">
        <f>IF(C109&lt;&gt;" ",COUNTA($C$108:C109)," ")</f>
        <v>2</v>
      </c>
      <c r="C109" s="38" t="s">
        <v>302</v>
      </c>
      <c r="D109" s="45"/>
      <c r="E109" s="46" t="s">
        <v>196</v>
      </c>
      <c r="F109" s="46" t="s">
        <v>201</v>
      </c>
      <c r="G109" s="38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40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64"/>
    </row>
    <row r="110" spans="1:248" s="63" customFormat="1" ht="18" customHeight="1">
      <c r="A110" s="44">
        <f>IF(C110&lt;&gt;" ",COUNTA(C$10:$C110)," ")</f>
        <v>90</v>
      </c>
      <c r="B110" s="44">
        <f>IF(C110&lt;&gt;" ",COUNTA($C$108:C110)," ")</f>
        <v>3</v>
      </c>
      <c r="C110" s="38" t="s">
        <v>303</v>
      </c>
      <c r="D110" s="45"/>
      <c r="E110" s="46" t="s">
        <v>196</v>
      </c>
      <c r="F110" s="46" t="s">
        <v>201</v>
      </c>
      <c r="G110" s="38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40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  <c r="IN110" s="47"/>
    </row>
    <row r="111" spans="1:248" s="90" customFormat="1" ht="18" customHeight="1">
      <c r="A111" s="44">
        <f>IF(C111&lt;&gt;" ",COUNTA(C$10:$C111)," ")</f>
        <v>91</v>
      </c>
      <c r="B111" s="44">
        <f>IF(C111&lt;&gt;" ",COUNTA($C$108:C111)," ")</f>
        <v>4</v>
      </c>
      <c r="C111" s="38" t="s">
        <v>17</v>
      </c>
      <c r="D111" s="45" t="s">
        <v>276</v>
      </c>
      <c r="E111" s="46" t="s">
        <v>196</v>
      </c>
      <c r="F111" s="46" t="s">
        <v>201</v>
      </c>
      <c r="G111" s="38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78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  <c r="GX111" s="79"/>
      <c r="GY111" s="79"/>
      <c r="GZ111" s="79"/>
      <c r="HA111" s="79"/>
      <c r="HB111" s="79"/>
      <c r="HC111" s="79"/>
      <c r="HD111" s="79"/>
      <c r="HE111" s="79"/>
      <c r="HF111" s="79"/>
      <c r="HG111" s="79"/>
      <c r="HH111" s="79"/>
      <c r="HI111" s="79"/>
      <c r="HJ111" s="79"/>
      <c r="HK111" s="79"/>
      <c r="HL111" s="79"/>
      <c r="HM111" s="79"/>
      <c r="HN111" s="79"/>
      <c r="HO111" s="79"/>
      <c r="HP111" s="79"/>
      <c r="HQ111" s="79"/>
      <c r="HR111" s="79"/>
      <c r="HS111" s="79"/>
      <c r="HT111" s="79"/>
      <c r="HU111" s="79"/>
      <c r="HV111" s="79"/>
      <c r="HW111" s="79"/>
      <c r="HX111" s="79"/>
      <c r="HY111" s="79"/>
      <c r="HZ111" s="79"/>
      <c r="IA111" s="79"/>
      <c r="IB111" s="79"/>
      <c r="IC111" s="79"/>
      <c r="ID111" s="79"/>
      <c r="IE111" s="79"/>
      <c r="IF111" s="79"/>
      <c r="IG111" s="79"/>
      <c r="IH111" s="79"/>
      <c r="II111" s="79"/>
      <c r="IJ111" s="79"/>
      <c r="IK111" s="79"/>
      <c r="IL111" s="79"/>
      <c r="IM111" s="79"/>
      <c r="IN111" s="55"/>
    </row>
    <row r="112" spans="1:248" s="91" customFormat="1" ht="18" customHeight="1">
      <c r="A112" s="44">
        <f>IF(C112&lt;&gt;" ",COUNTA(C$10:$C112)," ")</f>
        <v>92</v>
      </c>
      <c r="B112" s="44">
        <f>IF(C112&lt;&gt;" ",COUNTA($C$108:C112)," ")</f>
        <v>5</v>
      </c>
      <c r="C112" s="38" t="s">
        <v>19</v>
      </c>
      <c r="D112" s="45" t="s">
        <v>304</v>
      </c>
      <c r="E112" s="46" t="s">
        <v>200</v>
      </c>
      <c r="F112" s="46" t="s">
        <v>201</v>
      </c>
      <c r="G112" s="38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3"/>
      <c r="AW112" s="54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3"/>
      <c r="FF112" s="83"/>
      <c r="FG112" s="83"/>
      <c r="FH112" s="83"/>
      <c r="FI112" s="83"/>
      <c r="FJ112" s="83"/>
      <c r="FK112" s="83"/>
      <c r="FL112" s="83"/>
      <c r="FM112" s="83"/>
      <c r="FN112" s="83"/>
      <c r="FO112" s="83"/>
      <c r="FP112" s="83"/>
      <c r="FQ112" s="83"/>
      <c r="FR112" s="83"/>
      <c r="FS112" s="83"/>
      <c r="FT112" s="83"/>
      <c r="FU112" s="83"/>
      <c r="FV112" s="83"/>
      <c r="FW112" s="83"/>
      <c r="FX112" s="83"/>
      <c r="FY112" s="83"/>
      <c r="FZ112" s="83"/>
      <c r="GA112" s="83"/>
      <c r="GB112" s="83"/>
      <c r="GC112" s="83"/>
      <c r="GD112" s="83"/>
      <c r="GE112" s="83"/>
      <c r="GF112" s="83"/>
      <c r="GG112" s="83"/>
      <c r="GH112" s="83"/>
      <c r="GI112" s="83"/>
      <c r="GJ112" s="83"/>
      <c r="GK112" s="83"/>
      <c r="GL112" s="83"/>
      <c r="GM112" s="83"/>
      <c r="GN112" s="83"/>
      <c r="GO112" s="83"/>
      <c r="GP112" s="83"/>
      <c r="GQ112" s="83"/>
      <c r="GR112" s="83"/>
      <c r="GS112" s="83"/>
      <c r="GT112" s="83"/>
      <c r="GU112" s="83"/>
      <c r="GV112" s="83"/>
      <c r="GW112" s="83"/>
      <c r="GX112" s="83"/>
      <c r="GY112" s="83"/>
      <c r="GZ112" s="83"/>
      <c r="HA112" s="83"/>
      <c r="HB112" s="83"/>
      <c r="HC112" s="83"/>
      <c r="HD112" s="83"/>
      <c r="HE112" s="83"/>
      <c r="HF112" s="83"/>
      <c r="HG112" s="83"/>
      <c r="HH112" s="83"/>
      <c r="HI112" s="83"/>
      <c r="HJ112" s="83"/>
      <c r="HK112" s="83"/>
      <c r="HL112" s="83"/>
      <c r="HM112" s="83"/>
      <c r="HN112" s="83"/>
      <c r="HO112" s="83"/>
      <c r="HP112" s="83"/>
      <c r="HQ112" s="83"/>
      <c r="HR112" s="83"/>
      <c r="HS112" s="83"/>
      <c r="HT112" s="83"/>
      <c r="HU112" s="83"/>
      <c r="HV112" s="83"/>
      <c r="HW112" s="83"/>
      <c r="HX112" s="83"/>
      <c r="HY112" s="83"/>
      <c r="HZ112" s="83"/>
      <c r="IA112" s="83"/>
      <c r="IB112" s="83"/>
      <c r="IC112" s="83"/>
      <c r="ID112" s="83"/>
      <c r="IE112" s="83"/>
      <c r="IF112" s="83"/>
      <c r="IG112" s="83"/>
      <c r="IH112" s="83"/>
      <c r="II112" s="83"/>
      <c r="IJ112" s="83"/>
      <c r="IK112" s="83"/>
      <c r="IL112" s="83"/>
      <c r="IM112" s="83"/>
      <c r="IN112" s="90"/>
    </row>
    <row r="113" spans="1:248" s="41" customFormat="1" ht="18" customHeight="1">
      <c r="A113" s="44">
        <f>IF(C113&lt;&gt;" ",COUNTA(C$10:$C113)," ")</f>
        <v>93</v>
      </c>
      <c r="B113" s="44">
        <f>IF(C113&lt;&gt;" ",COUNTA($C$108:C113)," ")</f>
        <v>6</v>
      </c>
      <c r="C113" s="38" t="s">
        <v>305</v>
      </c>
      <c r="D113" s="45"/>
      <c r="E113" s="46" t="s">
        <v>200</v>
      </c>
      <c r="F113" s="46" t="s">
        <v>201</v>
      </c>
      <c r="G113" s="38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40"/>
      <c r="IN113" s="49"/>
    </row>
    <row r="114" spans="1:248" s="41" customFormat="1" ht="18" customHeight="1">
      <c r="A114" s="44">
        <f>IF(C114&lt;&gt;" ",COUNTA(C$10:$C114)," ")</f>
        <v>94</v>
      </c>
      <c r="B114" s="44">
        <f>IF(C114&lt;&gt;" ",COUNTA($C$108:C114)," ")</f>
        <v>7</v>
      </c>
      <c r="C114" s="38" t="s">
        <v>306</v>
      </c>
      <c r="D114" s="45"/>
      <c r="E114" s="46" t="s">
        <v>200</v>
      </c>
      <c r="F114" s="46" t="s">
        <v>201</v>
      </c>
      <c r="G114" s="38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48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  <c r="HV114" s="49"/>
      <c r="HW114" s="49"/>
      <c r="HX114" s="49"/>
      <c r="HY114" s="49"/>
      <c r="HZ114" s="49"/>
      <c r="IA114" s="49"/>
      <c r="IB114" s="49"/>
      <c r="IC114" s="49"/>
      <c r="ID114" s="49"/>
      <c r="IE114" s="49"/>
      <c r="IF114" s="49"/>
      <c r="IG114" s="49"/>
      <c r="IH114" s="49"/>
      <c r="II114" s="49"/>
      <c r="IJ114" s="49"/>
      <c r="IK114" s="49"/>
      <c r="IL114" s="49"/>
      <c r="IM114" s="49"/>
    </row>
    <row r="115" spans="1:248" s="24" customFormat="1" ht="18" customHeight="1">
      <c r="A115" s="44">
        <f>IF(C115&lt;&gt;" ",COUNTA(C$10:$C115)," ")</f>
        <v>95</v>
      </c>
      <c r="B115" s="44">
        <f>IF(C115&lt;&gt;" ",COUNTA($C$108:C115)," ")</f>
        <v>8</v>
      </c>
      <c r="C115" s="38" t="s">
        <v>307</v>
      </c>
      <c r="D115" s="45"/>
      <c r="E115" s="46" t="s">
        <v>200</v>
      </c>
      <c r="F115" s="46" t="s">
        <v>201</v>
      </c>
      <c r="G115" s="38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40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IN115" s="41"/>
    </row>
    <row r="116" spans="1:248" s="91" customFormat="1" ht="18" customHeight="1">
      <c r="A116" s="44">
        <f>IF(C116&lt;&gt;" ",COUNTA(C$10:$C116)," ")</f>
        <v>96</v>
      </c>
      <c r="B116" s="44">
        <f>IF(C116&lt;&gt;" ",COUNTA($C$108:C116)," ")</f>
        <v>9</v>
      </c>
      <c r="C116" s="38" t="s">
        <v>18</v>
      </c>
      <c r="D116" s="45" t="s">
        <v>304</v>
      </c>
      <c r="E116" s="46" t="s">
        <v>200</v>
      </c>
      <c r="F116" s="46" t="s">
        <v>201</v>
      </c>
      <c r="G116" s="38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87"/>
      <c r="AW116" s="86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  <c r="GQ116" s="79"/>
      <c r="GR116" s="79"/>
      <c r="GS116" s="79"/>
      <c r="GT116" s="79"/>
      <c r="GU116" s="79"/>
      <c r="GV116" s="79"/>
      <c r="GW116" s="79"/>
      <c r="GX116" s="79"/>
      <c r="GY116" s="79"/>
      <c r="GZ116" s="79"/>
      <c r="HA116" s="79"/>
      <c r="HB116" s="79"/>
      <c r="HC116" s="79"/>
      <c r="HD116" s="79"/>
      <c r="HE116" s="79"/>
      <c r="HF116" s="79"/>
      <c r="HG116" s="79"/>
      <c r="HH116" s="79"/>
      <c r="HI116" s="79"/>
      <c r="HJ116" s="79"/>
      <c r="HK116" s="79"/>
      <c r="HL116" s="79"/>
      <c r="HM116" s="79"/>
      <c r="HN116" s="79"/>
      <c r="HO116" s="79"/>
      <c r="HP116" s="79"/>
      <c r="HQ116" s="79"/>
      <c r="HR116" s="79"/>
      <c r="HS116" s="79"/>
      <c r="HT116" s="79"/>
      <c r="HU116" s="79"/>
      <c r="HV116" s="79"/>
      <c r="HW116" s="79"/>
      <c r="HX116" s="79"/>
      <c r="HY116" s="79"/>
      <c r="HZ116" s="79"/>
      <c r="IA116" s="79"/>
      <c r="IB116" s="79"/>
      <c r="IC116" s="79"/>
      <c r="ID116" s="79"/>
      <c r="IE116" s="79"/>
      <c r="IF116" s="79"/>
      <c r="IG116" s="79"/>
      <c r="IH116" s="79"/>
      <c r="II116" s="79"/>
      <c r="IJ116" s="79"/>
      <c r="IK116" s="79"/>
      <c r="IL116" s="79"/>
      <c r="IM116" s="79"/>
      <c r="IN116" s="86"/>
    </row>
    <row r="117" spans="1:248" s="24" customFormat="1" ht="18" customHeight="1">
      <c r="A117" s="44">
        <f>IF(C117&lt;&gt;" ",COUNTA(C$10:$C117)," ")</f>
        <v>97</v>
      </c>
      <c r="B117" s="44">
        <f>IF(C117&lt;&gt;" ",COUNTA($C$108:C117)," ")</f>
        <v>10</v>
      </c>
      <c r="C117" s="38" t="s">
        <v>308</v>
      </c>
      <c r="D117" s="45"/>
      <c r="E117" s="46" t="s">
        <v>200</v>
      </c>
      <c r="F117" s="46" t="s">
        <v>201</v>
      </c>
      <c r="G117" s="38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60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</row>
    <row r="118" spans="1:248" s="41" customFormat="1" ht="18" customHeight="1">
      <c r="A118" s="43" t="s">
        <v>309</v>
      </c>
      <c r="B118" s="43"/>
      <c r="C118" s="29"/>
      <c r="D118" s="29"/>
      <c r="E118" s="28"/>
      <c r="F118" s="30"/>
      <c r="G118" s="31">
        <f>0.15*6</f>
        <v>0.89999999999999991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57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63"/>
    </row>
    <row r="119" spans="1:248" s="24" customFormat="1" ht="18" customHeight="1">
      <c r="A119" s="44">
        <f>IF(C119&lt;&gt;" ",COUNTA(C$10:$C119)," ")</f>
        <v>98</v>
      </c>
      <c r="B119" s="44">
        <f>IF(C119&lt;&gt;" ",COUNTA($C119:C$119)," ")</f>
        <v>1</v>
      </c>
      <c r="C119" s="38" t="s">
        <v>310</v>
      </c>
      <c r="D119" s="45"/>
      <c r="E119" s="92" t="s">
        <v>196</v>
      </c>
      <c r="F119" s="46" t="s">
        <v>197</v>
      </c>
      <c r="G119" s="38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50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  <c r="HA119" s="49"/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49"/>
      <c r="HW119" s="49"/>
      <c r="HX119" s="49"/>
      <c r="HY119" s="49"/>
      <c r="HZ119" s="49"/>
      <c r="IA119" s="49"/>
      <c r="IB119" s="49"/>
      <c r="IC119" s="49"/>
      <c r="ID119" s="49"/>
      <c r="IE119" s="49"/>
      <c r="IF119" s="49"/>
      <c r="IG119" s="49"/>
      <c r="IH119" s="49"/>
      <c r="II119" s="49"/>
      <c r="IJ119" s="49"/>
      <c r="IK119" s="49"/>
      <c r="IL119" s="49"/>
      <c r="IM119" s="49"/>
      <c r="IN119" s="41"/>
    </row>
    <row r="120" spans="1:248" s="41" customFormat="1" ht="25.5" customHeight="1">
      <c r="A120" s="44">
        <f>IF(C120&lt;&gt;" ",COUNTA(C$10:$C120)," ")</f>
        <v>99</v>
      </c>
      <c r="B120" s="44">
        <f>IF(C120&lt;&gt;" ",COUNTA($C$119:C120)," ")</f>
        <v>2</v>
      </c>
      <c r="C120" s="38" t="s">
        <v>311</v>
      </c>
      <c r="D120" s="45"/>
      <c r="E120" s="92" t="s">
        <v>196</v>
      </c>
      <c r="F120" s="46" t="s">
        <v>197</v>
      </c>
      <c r="G120" s="38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48"/>
      <c r="AW120" s="49"/>
      <c r="IN120" s="24"/>
    </row>
    <row r="121" spans="1:248" s="41" customFormat="1" ht="18" customHeight="1">
      <c r="A121" s="44">
        <f>IF(C121&lt;&gt;" ",COUNTA(C$10:$C121)," ")</f>
        <v>100</v>
      </c>
      <c r="B121" s="44">
        <f>IF(C121&lt;&gt;" ",COUNTA($C$119:C121)," ")</f>
        <v>3</v>
      </c>
      <c r="C121" s="38" t="s">
        <v>312</v>
      </c>
      <c r="D121" s="45"/>
      <c r="E121" s="92" t="s">
        <v>200</v>
      </c>
      <c r="F121" s="46" t="s">
        <v>201</v>
      </c>
      <c r="G121" s="38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48"/>
      <c r="AW121" s="49"/>
      <c r="IN121" s="24"/>
    </row>
    <row r="122" spans="1:248" s="41" customFormat="1" ht="18" customHeight="1">
      <c r="A122" s="44">
        <f>IF(C122&lt;&gt;" ",COUNTA(C$10:$C122)," ")</f>
        <v>101</v>
      </c>
      <c r="B122" s="44">
        <f>IF(C122&lt;&gt;" ",COUNTA($C$119:C122)," ")</f>
        <v>4</v>
      </c>
      <c r="C122" s="38" t="s">
        <v>313</v>
      </c>
      <c r="D122" s="45"/>
      <c r="E122" s="92" t="s">
        <v>200</v>
      </c>
      <c r="F122" s="46" t="s">
        <v>201</v>
      </c>
      <c r="G122" s="38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48"/>
      <c r="AW122" s="49"/>
      <c r="IN122" s="24"/>
    </row>
    <row r="123" spans="1:248" s="41" customFormat="1" ht="18" customHeight="1">
      <c r="A123" s="44">
        <f>IF(C123&lt;&gt;" ",COUNTA(C$10:$C123)," ")</f>
        <v>102</v>
      </c>
      <c r="B123" s="44">
        <f>IF(C123&lt;&gt;" ",COUNTA($C$119:C123)," ")</f>
        <v>5</v>
      </c>
      <c r="C123" s="38" t="s">
        <v>314</v>
      </c>
      <c r="D123" s="45"/>
      <c r="E123" s="92" t="s">
        <v>200</v>
      </c>
      <c r="F123" s="46" t="s">
        <v>201</v>
      </c>
      <c r="G123" s="38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48"/>
      <c r="AW123" s="49"/>
      <c r="IN123" s="24"/>
    </row>
    <row r="124" spans="1:248" s="41" customFormat="1" ht="18" customHeight="1">
      <c r="A124" s="44">
        <f>IF(C124&lt;&gt;" ",COUNTA(C$10:$C124)," ")</f>
        <v>103</v>
      </c>
      <c r="B124" s="44">
        <f>IF(C124&lt;&gt;" ",COUNTA($C$119:C124)," ")</f>
        <v>6</v>
      </c>
      <c r="C124" s="38" t="s">
        <v>315</v>
      </c>
      <c r="D124" s="45"/>
      <c r="E124" s="92" t="s">
        <v>200</v>
      </c>
      <c r="F124" s="46" t="s">
        <v>201</v>
      </c>
      <c r="G124" s="38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48"/>
      <c r="AW124" s="49"/>
      <c r="IN124" s="24"/>
    </row>
    <row r="125" spans="1:248" s="49" customFormat="1" ht="18" customHeight="1">
      <c r="A125" s="44">
        <f>IF(C125&lt;&gt;" ",COUNTA(C$10:$C125)," ")</f>
        <v>104</v>
      </c>
      <c r="B125" s="44">
        <f>IF(C125&lt;&gt;" ",COUNTA($C$119:C125)," ")</f>
        <v>7</v>
      </c>
      <c r="C125" s="38" t="s">
        <v>316</v>
      </c>
      <c r="D125" s="45"/>
      <c r="E125" s="46" t="s">
        <v>198</v>
      </c>
      <c r="F125" s="46"/>
      <c r="G125" s="38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50"/>
      <c r="AW125" s="24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1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  <c r="IB125" s="41"/>
      <c r="IC125" s="41"/>
      <c r="ID125" s="41"/>
      <c r="IE125" s="41"/>
      <c r="IF125" s="41"/>
      <c r="IG125" s="41"/>
      <c r="IH125" s="41"/>
      <c r="II125" s="41"/>
      <c r="IJ125" s="41"/>
      <c r="IK125" s="41"/>
      <c r="IL125" s="41"/>
      <c r="IM125" s="41"/>
      <c r="IN125" s="41"/>
    </row>
    <row r="126" spans="1:248" s="77" customFormat="1" ht="18" customHeight="1">
      <c r="A126" s="43" t="s">
        <v>317</v>
      </c>
      <c r="B126" s="43"/>
      <c r="C126" s="29"/>
      <c r="D126" s="29"/>
      <c r="E126" s="28"/>
      <c r="F126" s="30"/>
      <c r="G126" s="31">
        <f>0.15*12</f>
        <v>1.7999999999999998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50"/>
      <c r="AW126" s="24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1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1"/>
      <c r="IK126" s="41"/>
      <c r="IL126" s="41"/>
      <c r="IM126" s="41"/>
      <c r="IN126" s="49"/>
    </row>
    <row r="127" spans="1:248" s="49" customFormat="1" ht="18" customHeight="1">
      <c r="A127" s="44">
        <f>IF(C127&lt;&gt;" ",COUNTA(C$10:$C127)," ")</f>
        <v>105</v>
      </c>
      <c r="B127" s="44">
        <f>IF(C127&lt;&gt;" ",COUNTA($C$127:C127)," ")</f>
        <v>1</v>
      </c>
      <c r="C127" s="38" t="s">
        <v>318</v>
      </c>
      <c r="D127" s="45"/>
      <c r="E127" s="46" t="s">
        <v>196</v>
      </c>
      <c r="F127" s="46" t="s">
        <v>197</v>
      </c>
      <c r="G127" s="38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40"/>
      <c r="AW127" s="41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77"/>
    </row>
    <row r="128" spans="1:248" s="49" customFormat="1" ht="18" customHeight="1">
      <c r="A128" s="44">
        <f>IF(C128&lt;&gt;" ",COUNTA(C$10:$C128)," ")</f>
        <v>106</v>
      </c>
      <c r="B128" s="44">
        <f>IF(C128&lt;&gt;" ",COUNTA($C$127:C128)," ")</f>
        <v>2</v>
      </c>
      <c r="C128" s="38" t="s">
        <v>319</v>
      </c>
      <c r="D128" s="45"/>
      <c r="E128" s="46" t="s">
        <v>196</v>
      </c>
      <c r="F128" s="46" t="s">
        <v>201</v>
      </c>
      <c r="G128" s="38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40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1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</row>
    <row r="129" spans="1:248" s="49" customFormat="1" ht="18" customHeight="1">
      <c r="A129" s="44">
        <f>IF(C129&lt;&gt;" ",COUNTA(C$10:$C129)," ")</f>
        <v>107</v>
      </c>
      <c r="B129" s="44">
        <f>IF(C129&lt;&gt;" ",COUNTA($C$127:C129)," ")</f>
        <v>3</v>
      </c>
      <c r="C129" s="38" t="s">
        <v>320</v>
      </c>
      <c r="D129" s="45"/>
      <c r="E129" s="46" t="s">
        <v>196</v>
      </c>
      <c r="F129" s="46" t="s">
        <v>197</v>
      </c>
      <c r="G129" s="38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48"/>
    </row>
    <row r="130" spans="1:248" s="49" customFormat="1" ht="18" customHeight="1">
      <c r="A130" s="44">
        <f>IF(C130&lt;&gt;" ",COUNTA(C$10:$C130)," ")</f>
        <v>108</v>
      </c>
      <c r="B130" s="44">
        <f>IF(C130&lt;&gt;" ",COUNTA($C$127:C130)," ")</f>
        <v>4</v>
      </c>
      <c r="C130" s="38" t="s">
        <v>321</v>
      </c>
      <c r="D130" s="45"/>
      <c r="E130" s="46" t="s">
        <v>196</v>
      </c>
      <c r="F130" s="46" t="s">
        <v>201</v>
      </c>
      <c r="G130" s="38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</row>
    <row r="131" spans="1:248" s="63" customFormat="1" ht="18" customHeight="1">
      <c r="A131" s="44">
        <f>IF(C131&lt;&gt;" ",COUNTA(C$10:$C131)," ")</f>
        <v>109</v>
      </c>
      <c r="B131" s="44">
        <f>IF(C131&lt;&gt;" ",COUNTA($C$127:C131)," ")</f>
        <v>5</v>
      </c>
      <c r="C131" s="38" t="s">
        <v>322</v>
      </c>
      <c r="D131" s="45"/>
      <c r="E131" s="46" t="s">
        <v>200</v>
      </c>
      <c r="F131" s="46" t="s">
        <v>201</v>
      </c>
      <c r="G131" s="38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49"/>
    </row>
    <row r="132" spans="1:248" s="63" customFormat="1" ht="18" customHeight="1">
      <c r="A132" s="44">
        <f>IF(C132&lt;&gt;" ",COUNTA(C$10:$C132)," ")</f>
        <v>110</v>
      </c>
      <c r="B132" s="44">
        <f>IF(C132&lt;&gt;" ",COUNTA($C$127:C132)," ")</f>
        <v>6</v>
      </c>
      <c r="C132" s="38" t="s">
        <v>323</v>
      </c>
      <c r="D132" s="45"/>
      <c r="E132" s="46" t="s">
        <v>200</v>
      </c>
      <c r="F132" s="46" t="s">
        <v>201</v>
      </c>
      <c r="G132" s="38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49"/>
    </row>
    <row r="133" spans="1:248" s="63" customFormat="1" ht="18" customHeight="1">
      <c r="A133" s="44">
        <f>IF(C133&lt;&gt;" ",COUNTA(C$10:$C133)," ")</f>
        <v>111</v>
      </c>
      <c r="B133" s="44">
        <f>IF(C133&lt;&gt;" ",COUNTA($C$127:C133)," ")</f>
        <v>7</v>
      </c>
      <c r="C133" s="38" t="s">
        <v>324</v>
      </c>
      <c r="D133" s="45"/>
      <c r="E133" s="46" t="s">
        <v>200</v>
      </c>
      <c r="F133" s="46" t="s">
        <v>201</v>
      </c>
      <c r="G133" s="38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49"/>
    </row>
    <row r="134" spans="1:248" s="63" customFormat="1" ht="18" customHeight="1">
      <c r="A134" s="44">
        <f>IF(C134&lt;&gt;" ",COUNTA(C$10:$C134)," ")</f>
        <v>112</v>
      </c>
      <c r="B134" s="44">
        <f>IF(C134&lt;&gt;" ",COUNTA($C$127:C134)," ")</f>
        <v>8</v>
      </c>
      <c r="C134" s="38" t="s">
        <v>325</v>
      </c>
      <c r="D134" s="45"/>
      <c r="E134" s="46" t="s">
        <v>200</v>
      </c>
      <c r="F134" s="46" t="s">
        <v>201</v>
      </c>
      <c r="G134" s="38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49"/>
    </row>
    <row r="135" spans="1:248" s="49" customFormat="1" ht="18" customHeight="1">
      <c r="A135" s="44">
        <f>IF(C135&lt;&gt;" ",COUNTA(C$10:$C135)," ")</f>
        <v>113</v>
      </c>
      <c r="B135" s="44">
        <f>IF(C135&lt;&gt;" ",COUNTA($C$127:C135)," ")</f>
        <v>9</v>
      </c>
      <c r="C135" s="38" t="s">
        <v>326</v>
      </c>
      <c r="D135" s="45"/>
      <c r="E135" s="46" t="s">
        <v>196</v>
      </c>
      <c r="F135" s="46" t="s">
        <v>201</v>
      </c>
      <c r="G135" s="38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63"/>
    </row>
    <row r="136" spans="1:248" s="41" customFormat="1" ht="18" customHeight="1">
      <c r="A136" s="44">
        <f>IF(C136&lt;&gt;" ",COUNTA(C$10:$C136)," ")</f>
        <v>114</v>
      </c>
      <c r="B136" s="44">
        <f>IF(C136&lt;&gt;" ",COUNTA($C$127:C136)," ")</f>
        <v>10</v>
      </c>
      <c r="C136" s="38" t="s">
        <v>327</v>
      </c>
      <c r="D136" s="45"/>
      <c r="E136" s="46" t="s">
        <v>196</v>
      </c>
      <c r="F136" s="46" t="s">
        <v>201</v>
      </c>
      <c r="G136" s="38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48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  <c r="GS136" s="49"/>
      <c r="GT136" s="49"/>
      <c r="GU136" s="49"/>
      <c r="GV136" s="49"/>
      <c r="GW136" s="49"/>
      <c r="GX136" s="49"/>
      <c r="GY136" s="49"/>
      <c r="GZ136" s="49"/>
      <c r="HA136" s="49"/>
      <c r="HB136" s="49"/>
      <c r="HC136" s="49"/>
      <c r="HD136" s="49"/>
      <c r="HE136" s="49"/>
      <c r="HF136" s="49"/>
      <c r="HG136" s="49"/>
      <c r="HH136" s="49"/>
      <c r="HI136" s="49"/>
      <c r="HJ136" s="49"/>
      <c r="HK136" s="49"/>
      <c r="HL136" s="49"/>
      <c r="HM136" s="49"/>
      <c r="HN136" s="49"/>
      <c r="HO136" s="49"/>
      <c r="HP136" s="49"/>
      <c r="HQ136" s="49"/>
      <c r="HR136" s="49"/>
      <c r="HS136" s="49"/>
      <c r="HT136" s="49"/>
      <c r="HU136" s="49"/>
      <c r="HV136" s="49"/>
      <c r="HW136" s="49"/>
      <c r="HX136" s="49"/>
      <c r="HY136" s="49"/>
      <c r="HZ136" s="49"/>
      <c r="IA136" s="49"/>
      <c r="IB136" s="49"/>
      <c r="IC136" s="49"/>
      <c r="ID136" s="49"/>
      <c r="IE136" s="49"/>
      <c r="IF136" s="49"/>
      <c r="IG136" s="49"/>
      <c r="IH136" s="49"/>
      <c r="II136" s="49"/>
      <c r="IJ136" s="49"/>
      <c r="IK136" s="49"/>
      <c r="IL136" s="49"/>
      <c r="IM136" s="49"/>
      <c r="IN136" s="49"/>
    </row>
    <row r="137" spans="1:248" s="41" customFormat="1" ht="18" customHeight="1">
      <c r="A137" s="44">
        <f>IF(C137&lt;&gt;" ",COUNTA(C$10:$C137)," ")</f>
        <v>115</v>
      </c>
      <c r="B137" s="44">
        <f>IF(C137&lt;&gt;" ",COUNTA($C$127:C137)," ")</f>
        <v>11</v>
      </c>
      <c r="C137" s="38" t="s">
        <v>328</v>
      </c>
      <c r="D137" s="45"/>
      <c r="E137" s="46" t="s">
        <v>200</v>
      </c>
      <c r="F137" s="46" t="s">
        <v>201</v>
      </c>
      <c r="G137" s="38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57"/>
      <c r="AW137" s="58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7"/>
      <c r="HF137" s="77"/>
      <c r="HG137" s="77"/>
      <c r="HH137" s="77"/>
      <c r="HI137" s="77"/>
      <c r="HJ137" s="77"/>
      <c r="HK137" s="77"/>
      <c r="HL137" s="77"/>
      <c r="HM137" s="77"/>
      <c r="HN137" s="77"/>
      <c r="HO137" s="77"/>
      <c r="HP137" s="77"/>
      <c r="HQ137" s="77"/>
      <c r="HR137" s="77"/>
      <c r="HS137" s="77"/>
      <c r="HT137" s="77"/>
      <c r="HU137" s="77"/>
      <c r="HV137" s="77"/>
      <c r="HW137" s="77"/>
      <c r="HX137" s="77"/>
      <c r="HY137" s="77"/>
      <c r="HZ137" s="77"/>
      <c r="IA137" s="77"/>
      <c r="IB137" s="77"/>
      <c r="IC137" s="77"/>
      <c r="ID137" s="77"/>
      <c r="IE137" s="77"/>
      <c r="IF137" s="77"/>
      <c r="IG137" s="77"/>
      <c r="IH137" s="77"/>
      <c r="II137" s="77"/>
      <c r="IJ137" s="77"/>
      <c r="IK137" s="77"/>
      <c r="IL137" s="77"/>
      <c r="IM137" s="77"/>
    </row>
    <row r="138" spans="1:248" s="24" customFormat="1" ht="18" customHeight="1">
      <c r="A138" s="93">
        <f>IF(C138&lt;&gt;" ",COUNTA(C$10:$C138)," ")</f>
        <v>116</v>
      </c>
      <c r="B138" s="93">
        <f>IF(C138&lt;&gt;" ",COUNTA($C$127:C138)," ")</f>
        <v>12</v>
      </c>
      <c r="C138" s="38" t="s">
        <v>329</v>
      </c>
      <c r="D138" s="45"/>
      <c r="E138" s="46" t="s">
        <v>200</v>
      </c>
      <c r="F138" s="46" t="s">
        <v>201</v>
      </c>
      <c r="G138" s="38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48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  <c r="GS138" s="49"/>
      <c r="GT138" s="49"/>
      <c r="GU138" s="49"/>
      <c r="GV138" s="49"/>
      <c r="GW138" s="49"/>
      <c r="GX138" s="49"/>
      <c r="GY138" s="49"/>
      <c r="GZ138" s="49"/>
      <c r="HA138" s="49"/>
      <c r="HB138" s="49"/>
      <c r="HC138" s="49"/>
      <c r="HD138" s="49"/>
      <c r="HE138" s="49"/>
      <c r="HF138" s="49"/>
      <c r="HG138" s="49"/>
      <c r="HH138" s="49"/>
      <c r="HI138" s="49"/>
      <c r="HJ138" s="49"/>
      <c r="HK138" s="49"/>
      <c r="HL138" s="49"/>
      <c r="HM138" s="49"/>
      <c r="HN138" s="49"/>
      <c r="HO138" s="49"/>
      <c r="HP138" s="49"/>
      <c r="HQ138" s="49"/>
      <c r="HR138" s="49"/>
      <c r="HS138" s="49"/>
      <c r="HT138" s="49"/>
      <c r="HU138" s="49"/>
      <c r="HV138" s="49"/>
      <c r="HW138" s="49"/>
      <c r="HX138" s="49"/>
      <c r="HY138" s="49"/>
      <c r="HZ138" s="49"/>
      <c r="IA138" s="49"/>
      <c r="IB138" s="49"/>
      <c r="IC138" s="49"/>
      <c r="ID138" s="49"/>
      <c r="IE138" s="49"/>
      <c r="IF138" s="49"/>
      <c r="IG138" s="49"/>
      <c r="IH138" s="49"/>
      <c r="II138" s="49"/>
      <c r="IJ138" s="49"/>
      <c r="IK138" s="49"/>
      <c r="IL138" s="49"/>
      <c r="IM138" s="49"/>
      <c r="IN138" s="41"/>
    </row>
    <row r="139" spans="1:248" s="24" customFormat="1" ht="18" customHeight="1">
      <c r="A139" s="44">
        <f>IF(C139&lt;&gt;" ",COUNTA(C$10:$C139)," ")</f>
        <v>117</v>
      </c>
      <c r="B139" s="44">
        <f>IF(C139&lt;&gt;" ",COUNTA($C$127:C139)," ")</f>
        <v>13</v>
      </c>
      <c r="C139" s="38" t="s">
        <v>330</v>
      </c>
      <c r="D139" s="45"/>
      <c r="E139" s="46" t="s">
        <v>198</v>
      </c>
      <c r="F139" s="46"/>
      <c r="G139" s="38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48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  <c r="HA139" s="49"/>
      <c r="HB139" s="49"/>
      <c r="HC139" s="49"/>
      <c r="HD139" s="49"/>
      <c r="HE139" s="49"/>
      <c r="HF139" s="49"/>
      <c r="HG139" s="49"/>
      <c r="HH139" s="49"/>
      <c r="HI139" s="49"/>
      <c r="HJ139" s="49"/>
      <c r="HK139" s="49"/>
      <c r="HL139" s="49"/>
      <c r="HM139" s="49"/>
      <c r="HN139" s="49"/>
      <c r="HO139" s="49"/>
      <c r="HP139" s="49"/>
      <c r="HQ139" s="49"/>
      <c r="HR139" s="49"/>
      <c r="HS139" s="49"/>
      <c r="HT139" s="49"/>
      <c r="HU139" s="49"/>
      <c r="HV139" s="49"/>
      <c r="HW139" s="49"/>
      <c r="HX139" s="49"/>
      <c r="HY139" s="49"/>
      <c r="HZ139" s="49"/>
      <c r="IA139" s="49"/>
      <c r="IB139" s="49"/>
      <c r="IC139" s="49"/>
      <c r="ID139" s="49"/>
      <c r="IE139" s="49"/>
      <c r="IF139" s="49"/>
      <c r="IG139" s="49"/>
      <c r="IH139" s="49"/>
      <c r="II139" s="49"/>
      <c r="IJ139" s="49"/>
      <c r="IK139" s="49"/>
      <c r="IL139" s="49"/>
      <c r="IM139" s="49"/>
    </row>
    <row r="140" spans="1:248" s="24" customFormat="1" ht="18" customHeight="1">
      <c r="A140" s="44">
        <f>IF(C140&lt;&gt;" ",COUNTA(C$10:$C140)," ")</f>
        <v>118</v>
      </c>
      <c r="B140" s="44">
        <f>IF(C140&lt;&gt;" ",COUNTA($C$127:C140)," ")</f>
        <v>14</v>
      </c>
      <c r="C140" s="38" t="s">
        <v>331</v>
      </c>
      <c r="D140" s="45"/>
      <c r="E140" s="46" t="s">
        <v>198</v>
      </c>
      <c r="F140" s="46"/>
      <c r="G140" s="38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48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  <c r="GS140" s="49"/>
      <c r="GT140" s="49"/>
      <c r="GU140" s="49"/>
      <c r="GV140" s="49"/>
      <c r="GW140" s="49"/>
      <c r="GX140" s="49"/>
      <c r="GY140" s="49"/>
      <c r="GZ140" s="49"/>
      <c r="HA140" s="49"/>
      <c r="HB140" s="49"/>
      <c r="HC140" s="49"/>
      <c r="HD140" s="49"/>
      <c r="HE140" s="49"/>
      <c r="HF140" s="49"/>
      <c r="HG140" s="49"/>
      <c r="HH140" s="49"/>
      <c r="HI140" s="49"/>
      <c r="HJ140" s="49"/>
      <c r="HK140" s="49"/>
      <c r="HL140" s="49"/>
      <c r="HM140" s="49"/>
      <c r="HN140" s="49"/>
      <c r="HO140" s="49"/>
      <c r="HP140" s="49"/>
      <c r="HQ140" s="49"/>
      <c r="HR140" s="49"/>
      <c r="HS140" s="49"/>
      <c r="HT140" s="49"/>
      <c r="HU140" s="49"/>
      <c r="HV140" s="49"/>
      <c r="HW140" s="49"/>
      <c r="HX140" s="49"/>
      <c r="HY140" s="49"/>
      <c r="HZ140" s="49"/>
      <c r="IA140" s="49"/>
      <c r="IB140" s="49"/>
      <c r="IC140" s="49"/>
      <c r="ID140" s="49"/>
      <c r="IE140" s="49"/>
      <c r="IF140" s="49"/>
      <c r="IG140" s="49"/>
      <c r="IH140" s="49"/>
      <c r="II140" s="49"/>
      <c r="IJ140" s="49"/>
      <c r="IK140" s="49"/>
      <c r="IL140" s="49"/>
      <c r="IM140" s="49"/>
    </row>
    <row r="141" spans="1:248" s="41" customFormat="1" ht="18" customHeight="1">
      <c r="A141" s="43" t="s">
        <v>332</v>
      </c>
      <c r="B141" s="43"/>
      <c r="C141" s="29"/>
      <c r="D141" s="29"/>
      <c r="E141" s="28"/>
      <c r="F141" s="30"/>
      <c r="G141" s="31">
        <f>0.15*6</f>
        <v>0.89999999999999991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48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  <c r="HA141" s="49"/>
      <c r="HB141" s="49"/>
      <c r="HC141" s="49"/>
      <c r="HD141" s="49"/>
      <c r="HE141" s="49"/>
      <c r="HF141" s="49"/>
      <c r="HG141" s="49"/>
      <c r="HH141" s="49"/>
      <c r="HI141" s="49"/>
      <c r="HJ141" s="49"/>
      <c r="HK141" s="49"/>
      <c r="HL141" s="49"/>
      <c r="HM141" s="49"/>
      <c r="HN141" s="49"/>
      <c r="HO141" s="49"/>
      <c r="HP141" s="49"/>
      <c r="HQ141" s="49"/>
      <c r="HR141" s="49"/>
      <c r="HS141" s="49"/>
      <c r="HT141" s="49"/>
      <c r="HU141" s="49"/>
      <c r="HV141" s="49"/>
      <c r="HW141" s="49"/>
      <c r="HX141" s="49"/>
      <c r="HY141" s="49"/>
      <c r="HZ141" s="49"/>
      <c r="IA141" s="49"/>
      <c r="IB141" s="49"/>
      <c r="IC141" s="49"/>
      <c r="ID141" s="49"/>
      <c r="IE141" s="49"/>
      <c r="IF141" s="49"/>
      <c r="IG141" s="49"/>
      <c r="IH141" s="49"/>
      <c r="II141" s="49"/>
      <c r="IJ141" s="49"/>
      <c r="IK141" s="49"/>
      <c r="IL141" s="49"/>
      <c r="IM141" s="49"/>
      <c r="IN141" s="63"/>
    </row>
    <row r="142" spans="1:248" s="24" customFormat="1" ht="18" customHeight="1">
      <c r="A142" s="44">
        <f>IF(C142&lt;&gt;" ",COUNTA(C$10:$C142)," ")</f>
        <v>119</v>
      </c>
      <c r="B142" s="44">
        <f>IF(C142&lt;&gt;" ",COUNTA($C$142:C142)," ")</f>
        <v>1</v>
      </c>
      <c r="C142" s="38" t="s">
        <v>333</v>
      </c>
      <c r="D142" s="45"/>
      <c r="E142" s="46" t="s">
        <v>196</v>
      </c>
      <c r="F142" s="46" t="s">
        <v>197</v>
      </c>
      <c r="G142" s="38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40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  <c r="IG142" s="41"/>
      <c r="IH142" s="41"/>
      <c r="II142" s="41"/>
      <c r="IJ142" s="41"/>
      <c r="IK142" s="41"/>
      <c r="IL142" s="41"/>
      <c r="IM142" s="41"/>
      <c r="IN142" s="41"/>
    </row>
    <row r="143" spans="1:248" s="24" customFormat="1" ht="18" customHeight="1">
      <c r="A143" s="44">
        <f>IF(C143&lt;&gt;" ",COUNTA(C$10:$C143)," ")</f>
        <v>120</v>
      </c>
      <c r="B143" s="44">
        <f>IF(C143&lt;&gt;" ",COUNTA($C$142:C143)," ")</f>
        <v>2</v>
      </c>
      <c r="C143" s="38" t="s">
        <v>334</v>
      </c>
      <c r="D143" s="45"/>
      <c r="E143" s="46" t="s">
        <v>196</v>
      </c>
      <c r="F143" s="71" t="s">
        <v>197</v>
      </c>
      <c r="G143" s="38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40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  <c r="IF143" s="41"/>
      <c r="IG143" s="41"/>
      <c r="IH143" s="41"/>
      <c r="II143" s="41"/>
      <c r="IJ143" s="41"/>
      <c r="IK143" s="41"/>
      <c r="IL143" s="41"/>
      <c r="IM143" s="41"/>
    </row>
    <row r="144" spans="1:248" s="63" customFormat="1" ht="18" customHeight="1">
      <c r="A144" s="44">
        <f>IF(C144&lt;&gt;" ",COUNTA(C$10:$C144)," ")</f>
        <v>121</v>
      </c>
      <c r="B144" s="44">
        <f>IF(C144&lt;&gt;" ",COUNTA($C$142:C144)," ")</f>
        <v>3</v>
      </c>
      <c r="C144" s="38" t="s">
        <v>335</v>
      </c>
      <c r="D144" s="45"/>
      <c r="E144" s="46" t="s">
        <v>196</v>
      </c>
      <c r="F144" s="46" t="s">
        <v>201</v>
      </c>
      <c r="G144" s="38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50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</row>
    <row r="145" spans="1:248" s="58" customFormat="1" ht="18" customHeight="1">
      <c r="A145" s="44">
        <f>IF(C145&lt;&gt;" ",COUNTA(C$10:$C145)," ")</f>
        <v>122</v>
      </c>
      <c r="B145" s="44">
        <f>IF(C145&lt;&gt;" ",COUNTA($C$142:C145)," ")</f>
        <v>4</v>
      </c>
      <c r="C145" s="38" t="s">
        <v>336</v>
      </c>
      <c r="D145" s="45"/>
      <c r="E145" s="46" t="s">
        <v>196</v>
      </c>
      <c r="F145" s="46" t="s">
        <v>201</v>
      </c>
      <c r="G145" s="38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50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63"/>
    </row>
    <row r="146" spans="1:248" s="64" customFormat="1" ht="18" customHeight="1">
      <c r="A146" s="44">
        <f>IF(C146&lt;&gt;" ",COUNTA(C$10:$C146)," ")</f>
        <v>123</v>
      </c>
      <c r="B146" s="44">
        <f>IF(C146&lt;&gt;" ",COUNTA($C$142:C146)," ")</f>
        <v>5</v>
      </c>
      <c r="C146" s="38" t="s">
        <v>337</v>
      </c>
      <c r="D146" s="45"/>
      <c r="E146" s="46" t="s">
        <v>200</v>
      </c>
      <c r="F146" s="46" t="s">
        <v>201</v>
      </c>
      <c r="G146" s="38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50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58"/>
    </row>
    <row r="147" spans="1:248" s="66" customFormat="1" ht="18" customHeight="1">
      <c r="A147" s="44">
        <f>IF(C147&lt;&gt;" ",COUNTA(C$10:$C147)," ")</f>
        <v>124</v>
      </c>
      <c r="B147" s="44">
        <f>IF(C147&lt;&gt;" ",COUNTA($C$142:C147)," ")</f>
        <v>6</v>
      </c>
      <c r="C147" s="38" t="s">
        <v>338</v>
      </c>
      <c r="D147" s="45"/>
      <c r="E147" s="46" t="s">
        <v>200</v>
      </c>
      <c r="F147" s="46" t="s">
        <v>201</v>
      </c>
      <c r="G147" s="38"/>
    </row>
    <row r="148" spans="1:248" s="41" customFormat="1" ht="18" customHeight="1">
      <c r="A148" s="43" t="s">
        <v>339</v>
      </c>
      <c r="B148" s="43"/>
      <c r="C148" s="29"/>
      <c r="D148" s="29"/>
      <c r="E148" s="28"/>
      <c r="F148" s="30"/>
      <c r="G148" s="31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40"/>
    </row>
    <row r="149" spans="1:248" s="64" customFormat="1" ht="18" customHeight="1">
      <c r="A149" s="44">
        <f>IF(C149&lt;&gt;" ",COUNTA(C$10:$C149)," ")</f>
        <v>125</v>
      </c>
      <c r="B149" s="44">
        <f>IF(C149&lt;&gt;" ",COUNTA($C$149:C149)," ")</f>
        <v>1</v>
      </c>
      <c r="C149" s="38" t="s">
        <v>340</v>
      </c>
      <c r="D149" s="45"/>
      <c r="E149" s="46" t="s">
        <v>200</v>
      </c>
      <c r="F149" s="46" t="s">
        <v>201</v>
      </c>
      <c r="G149" s="38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40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</row>
    <row r="150" spans="1:248" s="64" customFormat="1" ht="18" customHeight="1">
      <c r="A150" s="44">
        <f>IF(C150&lt;&gt;" ",COUNTA(C$10:$C150)," ")</f>
        <v>126</v>
      </c>
      <c r="B150" s="44">
        <f>IF(C150&lt;&gt;" ",COUNTA($C$149:C150)," ")</f>
        <v>2</v>
      </c>
      <c r="C150" s="38" t="s">
        <v>341</v>
      </c>
      <c r="D150" s="45"/>
      <c r="E150" s="46" t="s">
        <v>200</v>
      </c>
      <c r="F150" s="46" t="s">
        <v>201</v>
      </c>
      <c r="G150" s="38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50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41"/>
    </row>
    <row r="151" spans="1:248" s="24" customFormat="1" ht="18" customHeight="1">
      <c r="A151" s="44">
        <f>IF(C151&lt;&gt;" ",COUNTA(C$10:$C151)," ")</f>
        <v>127</v>
      </c>
      <c r="B151" s="44">
        <f>IF(C151&lt;&gt;" ",COUNTA($C$149:C151)," ")</f>
        <v>3</v>
      </c>
      <c r="C151" s="38" t="s">
        <v>342</v>
      </c>
      <c r="D151" s="45"/>
      <c r="E151" s="46" t="s">
        <v>200</v>
      </c>
      <c r="F151" s="46" t="s">
        <v>201</v>
      </c>
      <c r="G151" s="38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50"/>
      <c r="IN151" s="64"/>
    </row>
    <row r="152" spans="1:248" s="66" customFormat="1" ht="18" customHeight="1">
      <c r="A152" s="44">
        <f>IF(C152&lt;&gt;" ",COUNTA(C$10:$C152)," ")</f>
        <v>128</v>
      </c>
      <c r="B152" s="44">
        <f>IF(C152&lt;&gt;" ",COUNTA($C$149:C152)," ")</f>
        <v>4</v>
      </c>
      <c r="C152" s="38" t="s">
        <v>343</v>
      </c>
      <c r="D152" s="45"/>
      <c r="E152" s="46" t="s">
        <v>198</v>
      </c>
      <c r="F152" s="65"/>
      <c r="G152" s="38"/>
    </row>
    <row r="153" spans="1:248" s="49" customFormat="1" ht="18" customHeight="1">
      <c r="A153" s="43" t="s">
        <v>344</v>
      </c>
      <c r="B153" s="43"/>
      <c r="C153" s="29"/>
      <c r="D153" s="29"/>
      <c r="E153" s="28"/>
      <c r="F153" s="30"/>
      <c r="G153" s="31">
        <f>0.15*5</f>
        <v>0.75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57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26"/>
    </row>
    <row r="154" spans="1:248" s="76" customFormat="1" ht="18" customHeight="1">
      <c r="A154" s="44">
        <f>IF(C154&lt;&gt;" ",COUNTA(C$10:$C154)," ")</f>
        <v>129</v>
      </c>
      <c r="B154" s="44">
        <f>IF(C154&lt;&gt;" ",COUNTA($C154:C$154)," ")</f>
        <v>1</v>
      </c>
      <c r="C154" s="38" t="s">
        <v>345</v>
      </c>
      <c r="D154" s="45"/>
      <c r="E154" s="46" t="s">
        <v>196</v>
      </c>
      <c r="F154" s="46" t="s">
        <v>197</v>
      </c>
      <c r="G154" s="38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70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49"/>
    </row>
    <row r="155" spans="1:248" s="76" customFormat="1" ht="18" customHeight="1">
      <c r="A155" s="44">
        <f>IF(C155&lt;&gt;" ",COUNTA(C$10:$C155)," ")</f>
        <v>130</v>
      </c>
      <c r="B155" s="44">
        <f>IF(C155&lt;&gt;" ",COUNTA($C$154:C155)," ")</f>
        <v>2</v>
      </c>
      <c r="C155" s="38" t="s">
        <v>346</v>
      </c>
      <c r="D155" s="45"/>
      <c r="E155" s="46" t="s">
        <v>200</v>
      </c>
      <c r="F155" s="46" t="s">
        <v>201</v>
      </c>
      <c r="G155" s="38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70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94"/>
    </row>
    <row r="156" spans="1:248" s="76" customFormat="1" ht="18" customHeight="1">
      <c r="A156" s="44">
        <f>IF(C156&lt;&gt;" ",COUNTA(C$10:$C156)," ")</f>
        <v>131</v>
      </c>
      <c r="B156" s="44">
        <f>IF(C156&lt;&gt;" ",COUNTA($C$154:C156)," ")</f>
        <v>3</v>
      </c>
      <c r="C156" s="38" t="s">
        <v>347</v>
      </c>
      <c r="D156" s="45"/>
      <c r="E156" s="46" t="s">
        <v>200</v>
      </c>
      <c r="F156" s="46" t="s">
        <v>201</v>
      </c>
      <c r="G156" s="38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70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94"/>
    </row>
    <row r="157" spans="1:248" s="76" customFormat="1" ht="18" customHeight="1">
      <c r="A157" s="44">
        <f>IF(C157&lt;&gt;" ",COUNTA(C$10:$C157)," ")</f>
        <v>132</v>
      </c>
      <c r="B157" s="44">
        <f>IF(C157&lt;&gt;" ",COUNTA($C$154:C157)," ")</f>
        <v>4</v>
      </c>
      <c r="C157" s="38" t="s">
        <v>348</v>
      </c>
      <c r="D157" s="45"/>
      <c r="E157" s="46" t="s">
        <v>200</v>
      </c>
      <c r="F157" s="46" t="s">
        <v>201</v>
      </c>
      <c r="G157" s="38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40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</row>
    <row r="158" spans="1:248" s="56" customFormat="1" ht="18" customHeight="1">
      <c r="A158" s="44">
        <f>IF(C158&lt;&gt;" ",COUNTA(C$10:$C158)," ")</f>
        <v>133</v>
      </c>
      <c r="B158" s="44">
        <f>IF(C158&lt;&gt;" ",COUNTA($C$154:C158)," ")</f>
        <v>5</v>
      </c>
      <c r="C158" s="38" t="s">
        <v>349</v>
      </c>
      <c r="D158" s="45"/>
      <c r="E158" s="46" t="s">
        <v>200</v>
      </c>
      <c r="F158" s="46" t="s">
        <v>201</v>
      </c>
      <c r="G158" s="38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40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</row>
    <row r="159" spans="1:248" s="56" customFormat="1" ht="18" customHeight="1">
      <c r="A159" s="44">
        <f>IF(C159&lt;&gt;" ",COUNTA(C$10:$C159)," ")</f>
        <v>134</v>
      </c>
      <c r="B159" s="44">
        <f>IF(C159&lt;&gt;" ",COUNTA($C$154:C159)," ")</f>
        <v>6</v>
      </c>
      <c r="C159" s="38" t="s">
        <v>350</v>
      </c>
      <c r="D159" s="45"/>
      <c r="E159" s="46" t="s">
        <v>198</v>
      </c>
      <c r="F159" s="46"/>
      <c r="G159" s="38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60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</row>
    <row r="160" spans="1:248" s="56" customFormat="1" ht="18" customHeight="1">
      <c r="A160" s="44">
        <f>IF(C160&lt;&gt;" ",COUNTA(C$10:$C160)," ")</f>
        <v>135</v>
      </c>
      <c r="B160" s="44">
        <f>IF(C160&lt;&gt;" ",COUNTA($C$154:C160)," ")</f>
        <v>7</v>
      </c>
      <c r="C160" s="38" t="s">
        <v>351</v>
      </c>
      <c r="D160" s="45"/>
      <c r="E160" s="46" t="s">
        <v>198</v>
      </c>
      <c r="F160" s="46"/>
      <c r="G160" s="38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50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</row>
    <row r="161" spans="1:248" s="66" customFormat="1" ht="18" customHeight="1">
      <c r="A161" s="44">
        <f>IF(C161&lt;&gt;" ",COUNTA(C$10:$C161)," ")</f>
        <v>136</v>
      </c>
      <c r="B161" s="44">
        <f>IF(C161&lt;&gt;" ",COUNTA($C$154:C161)," ")</f>
        <v>8</v>
      </c>
      <c r="C161" s="38" t="s">
        <v>352</v>
      </c>
      <c r="D161" s="45"/>
      <c r="E161" s="46" t="s">
        <v>198</v>
      </c>
      <c r="F161" s="46"/>
      <c r="G161" s="38"/>
    </row>
    <row r="162" spans="1:248" s="41" customFormat="1" ht="18" customHeight="1">
      <c r="A162" s="43" t="s">
        <v>353</v>
      </c>
      <c r="B162" s="43"/>
      <c r="C162" s="29"/>
      <c r="D162" s="29"/>
      <c r="E162" s="28"/>
      <c r="F162" s="30"/>
      <c r="G162" s="31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48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  <c r="GQ162" s="49"/>
      <c r="GR162" s="49"/>
      <c r="GS162" s="49"/>
      <c r="GT162" s="49"/>
      <c r="GU162" s="49"/>
      <c r="GV162" s="49"/>
      <c r="GW162" s="49"/>
      <c r="GX162" s="49"/>
      <c r="GY162" s="49"/>
      <c r="GZ162" s="49"/>
      <c r="HA162" s="49"/>
      <c r="HB162" s="49"/>
      <c r="HC162" s="49"/>
      <c r="HD162" s="49"/>
      <c r="HE162" s="49"/>
      <c r="HF162" s="49"/>
      <c r="HG162" s="49"/>
      <c r="HH162" s="49"/>
      <c r="HI162" s="49"/>
      <c r="HJ162" s="49"/>
      <c r="HK162" s="49"/>
      <c r="HL162" s="49"/>
      <c r="HM162" s="49"/>
      <c r="HN162" s="49"/>
      <c r="HO162" s="49"/>
      <c r="HP162" s="49"/>
      <c r="HQ162" s="49"/>
      <c r="HR162" s="49"/>
      <c r="HS162" s="49"/>
      <c r="HT162" s="49"/>
      <c r="HU162" s="49"/>
      <c r="HV162" s="49"/>
      <c r="HW162" s="49"/>
      <c r="HX162" s="49"/>
      <c r="HY162" s="49"/>
      <c r="HZ162" s="49"/>
      <c r="IA162" s="49"/>
      <c r="IB162" s="49"/>
      <c r="IC162" s="49"/>
      <c r="ID162" s="49"/>
      <c r="IE162" s="49"/>
      <c r="IF162" s="49"/>
      <c r="IG162" s="49"/>
      <c r="IH162" s="49"/>
      <c r="II162" s="49"/>
      <c r="IJ162" s="49"/>
      <c r="IK162" s="49"/>
      <c r="IL162" s="49"/>
      <c r="IM162" s="49"/>
      <c r="IN162" s="63"/>
    </row>
    <row r="163" spans="1:248" s="41" customFormat="1" ht="18" customHeight="1">
      <c r="A163" s="44">
        <f>IF(C163&lt;&gt;" ",COUNTA(C$10:$C163)," ")</f>
        <v>137</v>
      </c>
      <c r="B163" s="44">
        <f>IF(C163&lt;&gt;" ",COUNTA($C$163:C163)," ")</f>
        <v>1</v>
      </c>
      <c r="C163" s="38" t="s">
        <v>354</v>
      </c>
      <c r="D163" s="45"/>
      <c r="E163" s="46" t="s">
        <v>200</v>
      </c>
      <c r="F163" s="46" t="s">
        <v>201</v>
      </c>
      <c r="G163" s="38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82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  <c r="HN163" s="76"/>
      <c r="HO163" s="76"/>
      <c r="HP163" s="76"/>
      <c r="HQ163" s="76"/>
      <c r="HR163" s="76"/>
      <c r="HS163" s="76"/>
      <c r="HT163" s="76"/>
      <c r="HU163" s="76"/>
      <c r="HV163" s="76"/>
      <c r="HW163" s="76"/>
      <c r="HX163" s="76"/>
      <c r="HY163" s="76"/>
      <c r="HZ163" s="76"/>
      <c r="IA163" s="76"/>
      <c r="IB163" s="76"/>
      <c r="IC163" s="76"/>
      <c r="ID163" s="76"/>
      <c r="IE163" s="76"/>
      <c r="IF163" s="76"/>
      <c r="IG163" s="76"/>
      <c r="IH163" s="76"/>
      <c r="II163" s="76"/>
      <c r="IJ163" s="76"/>
      <c r="IK163" s="76"/>
      <c r="IL163" s="76"/>
      <c r="IM163" s="76"/>
    </row>
    <row r="164" spans="1:248" s="41" customFormat="1" ht="18" customHeight="1">
      <c r="A164" s="44">
        <f>IF(C164&lt;&gt;" ",COUNTA(C$10:$C164)," ")</f>
        <v>138</v>
      </c>
      <c r="B164" s="44">
        <f>IF(C164&lt;&gt;" ",COUNTA($C$163:C164)," ")</f>
        <v>2</v>
      </c>
      <c r="C164" s="38" t="s">
        <v>355</v>
      </c>
      <c r="D164" s="45"/>
      <c r="E164" s="46" t="s">
        <v>200</v>
      </c>
      <c r="F164" s="46" t="s">
        <v>201</v>
      </c>
      <c r="G164" s="38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82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  <c r="HN164" s="76"/>
      <c r="HO164" s="76"/>
      <c r="HP164" s="76"/>
      <c r="HQ164" s="76"/>
      <c r="HR164" s="76"/>
      <c r="HS164" s="76"/>
      <c r="HT164" s="76"/>
      <c r="HU164" s="76"/>
      <c r="HV164" s="76"/>
      <c r="HW164" s="76"/>
      <c r="HX164" s="76"/>
      <c r="HY164" s="76"/>
      <c r="HZ164" s="76"/>
      <c r="IA164" s="76"/>
      <c r="IB164" s="76"/>
      <c r="IC164" s="76"/>
      <c r="ID164" s="76"/>
      <c r="IE164" s="76"/>
      <c r="IF164" s="76"/>
      <c r="IG164" s="76"/>
      <c r="IH164" s="76"/>
      <c r="II164" s="76"/>
      <c r="IJ164" s="76"/>
      <c r="IK164" s="76"/>
      <c r="IL164" s="76"/>
      <c r="IM164" s="76"/>
    </row>
    <row r="165" spans="1:248" s="24" customFormat="1" ht="18" customHeight="1">
      <c r="A165" s="44">
        <f>IF(C165&lt;&gt;" ",COUNTA(C$10:$C165)," ")</f>
        <v>139</v>
      </c>
      <c r="B165" s="44">
        <f>IF(C165&lt;&gt;" ",COUNTA($C$163:C165)," ")</f>
        <v>3</v>
      </c>
      <c r="C165" s="38" t="s">
        <v>356</v>
      </c>
      <c r="D165" s="45"/>
      <c r="E165" s="46" t="s">
        <v>200</v>
      </c>
      <c r="F165" s="46" t="s">
        <v>201</v>
      </c>
      <c r="G165" s="38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61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6"/>
      <c r="HX165" s="56"/>
      <c r="HY165" s="56"/>
      <c r="HZ165" s="56"/>
      <c r="IA165" s="56"/>
      <c r="IB165" s="56"/>
      <c r="IC165" s="56"/>
      <c r="ID165" s="56"/>
      <c r="IE165" s="56"/>
      <c r="IF165" s="56"/>
      <c r="IG165" s="56"/>
      <c r="IH165" s="56"/>
      <c r="II165" s="56"/>
      <c r="IJ165" s="56"/>
      <c r="IK165" s="56"/>
      <c r="IL165" s="56"/>
      <c r="IM165" s="56"/>
      <c r="IN165" s="41"/>
    </row>
    <row r="166" spans="1:248" s="24" customFormat="1" ht="18" customHeight="1">
      <c r="A166" s="44">
        <f>IF(C166&lt;&gt;" ",COUNTA(C$10:$C166)," ")</f>
        <v>140</v>
      </c>
      <c r="B166" s="44">
        <f>IF(C166&lt;&gt;" ",COUNTA($C$163:C166)," ")</f>
        <v>4</v>
      </c>
      <c r="C166" s="38" t="s">
        <v>357</v>
      </c>
      <c r="D166" s="45"/>
      <c r="E166" s="46" t="s">
        <v>200</v>
      </c>
      <c r="F166" s="46" t="s">
        <v>201</v>
      </c>
      <c r="G166" s="38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61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  <c r="HW166" s="56"/>
      <c r="HX166" s="56"/>
      <c r="HY166" s="56"/>
      <c r="HZ166" s="56"/>
      <c r="IA166" s="56"/>
      <c r="IB166" s="56"/>
      <c r="IC166" s="56"/>
      <c r="ID166" s="56"/>
      <c r="IE166" s="56"/>
      <c r="IF166" s="56"/>
      <c r="IG166" s="56"/>
      <c r="IH166" s="56"/>
      <c r="II166" s="56"/>
      <c r="IJ166" s="56"/>
      <c r="IK166" s="56"/>
      <c r="IL166" s="56"/>
      <c r="IM166" s="56"/>
    </row>
    <row r="167" spans="1:248" s="41" customFormat="1" ht="18" customHeight="1">
      <c r="A167" s="44">
        <f>IF(C167&lt;&gt;" ",COUNTA(C$10:$C167)," ")</f>
        <v>141</v>
      </c>
      <c r="B167" s="44">
        <f>IF(C167&lt;&gt;" ",COUNTA($C$163:C167)," ")</f>
        <v>5</v>
      </c>
      <c r="C167" s="38" t="s">
        <v>358</v>
      </c>
      <c r="D167" s="45"/>
      <c r="E167" s="46" t="s">
        <v>200</v>
      </c>
      <c r="F167" s="46" t="s">
        <v>201</v>
      </c>
      <c r="G167" s="38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61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  <c r="HW167" s="56"/>
      <c r="HX167" s="56"/>
      <c r="HY167" s="56"/>
      <c r="HZ167" s="56"/>
      <c r="IA167" s="56"/>
      <c r="IB167" s="56"/>
      <c r="IC167" s="56"/>
      <c r="ID167" s="56"/>
      <c r="IE167" s="56"/>
      <c r="IF167" s="56"/>
      <c r="IG167" s="56"/>
      <c r="IH167" s="56"/>
      <c r="II167" s="56"/>
      <c r="IJ167" s="56"/>
      <c r="IK167" s="56"/>
      <c r="IL167" s="56"/>
      <c r="IM167" s="56"/>
      <c r="IN167" s="24"/>
    </row>
    <row r="168" spans="1:248" s="66" customFormat="1" ht="18" customHeight="1">
      <c r="A168" s="44">
        <f>IF(C168&lt;&gt;" ",COUNTA(C$10:$C168)," ")</f>
        <v>142</v>
      </c>
      <c r="B168" s="44">
        <f>IF(C168&lt;&gt;" ",COUNTA($C$163:C168)," ")</f>
        <v>6</v>
      </c>
      <c r="C168" s="38" t="s">
        <v>359</v>
      </c>
      <c r="D168" s="45"/>
      <c r="E168" s="46" t="s">
        <v>198</v>
      </c>
      <c r="F168" s="46"/>
      <c r="G168" s="38"/>
    </row>
    <row r="169" spans="1:248" s="24" customFormat="1" ht="18" customHeight="1">
      <c r="A169" s="43" t="s">
        <v>360</v>
      </c>
      <c r="B169" s="43"/>
      <c r="C169" s="29"/>
      <c r="D169" s="29"/>
      <c r="E169" s="28"/>
      <c r="F169" s="30"/>
      <c r="G169" s="31">
        <f>0.15*13</f>
        <v>1.95</v>
      </c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40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  <c r="FF169" s="41"/>
      <c r="FG169" s="41"/>
      <c r="FH169" s="41"/>
      <c r="FI169" s="41"/>
      <c r="FJ169" s="41"/>
      <c r="FK169" s="41"/>
      <c r="FL169" s="41"/>
      <c r="FM169" s="41"/>
      <c r="FN169" s="41"/>
      <c r="FO169" s="41"/>
      <c r="FP169" s="41"/>
      <c r="FQ169" s="41"/>
      <c r="FR169" s="41"/>
      <c r="FS169" s="41"/>
      <c r="FT169" s="41"/>
      <c r="FU169" s="41"/>
      <c r="FV169" s="41"/>
      <c r="FW169" s="41"/>
      <c r="FX169" s="41"/>
      <c r="FY169" s="41"/>
      <c r="FZ169" s="41"/>
      <c r="GA169" s="41"/>
      <c r="GB169" s="41"/>
      <c r="GC169" s="41"/>
      <c r="GD169" s="41"/>
      <c r="GE169" s="41"/>
      <c r="GF169" s="41"/>
      <c r="GG169" s="41"/>
      <c r="GH169" s="41"/>
      <c r="GI169" s="41"/>
      <c r="GJ169" s="41"/>
      <c r="GK169" s="41"/>
      <c r="GL169" s="41"/>
      <c r="GM169" s="41"/>
      <c r="GN169" s="41"/>
      <c r="GO169" s="41"/>
      <c r="GP169" s="41"/>
      <c r="GQ169" s="41"/>
      <c r="GR169" s="41"/>
      <c r="GS169" s="41"/>
      <c r="GT169" s="41"/>
      <c r="GU169" s="41"/>
      <c r="GV169" s="41"/>
      <c r="GW169" s="41"/>
      <c r="GX169" s="41"/>
      <c r="GY169" s="41"/>
      <c r="GZ169" s="41"/>
      <c r="HA169" s="41"/>
      <c r="HB169" s="41"/>
      <c r="HC169" s="41"/>
      <c r="HD169" s="41"/>
      <c r="HE169" s="41"/>
      <c r="HF169" s="41"/>
      <c r="HG169" s="41"/>
      <c r="HH169" s="41"/>
      <c r="HI169" s="41"/>
      <c r="HJ169" s="41"/>
      <c r="HK169" s="41"/>
      <c r="HL169" s="41"/>
      <c r="HM169" s="41"/>
      <c r="HN169" s="41"/>
      <c r="HO169" s="41"/>
      <c r="HP169" s="41"/>
      <c r="HQ169" s="41"/>
      <c r="HR169" s="41"/>
      <c r="HS169" s="41"/>
      <c r="HT169" s="41"/>
      <c r="HU169" s="41"/>
      <c r="HV169" s="41"/>
      <c r="HW169" s="41"/>
      <c r="HX169" s="41"/>
      <c r="HY169" s="41"/>
      <c r="HZ169" s="41"/>
      <c r="IA169" s="41"/>
      <c r="IB169" s="41"/>
      <c r="IC169" s="41"/>
      <c r="ID169" s="41"/>
      <c r="IE169" s="41"/>
      <c r="IF169" s="41"/>
      <c r="IG169" s="41"/>
      <c r="IH169" s="41"/>
      <c r="II169" s="41"/>
      <c r="IJ169" s="41"/>
      <c r="IK169" s="41"/>
      <c r="IL169" s="41"/>
      <c r="IM169" s="41"/>
      <c r="IN169" s="41"/>
    </row>
    <row r="170" spans="1:248" s="24" customFormat="1" ht="18" customHeight="1">
      <c r="A170" s="44">
        <f>IF(C170&lt;&gt;" ",COUNTA(C$10:$C170)," ")</f>
        <v>143</v>
      </c>
      <c r="B170" s="44">
        <f>IF(C170&lt;&gt;" ",COUNTA($C$170:C170)," ")</f>
        <v>1</v>
      </c>
      <c r="C170" s="38" t="s">
        <v>361</v>
      </c>
      <c r="D170" s="45"/>
      <c r="E170" s="46" t="s">
        <v>196</v>
      </c>
      <c r="F170" s="46" t="s">
        <v>197</v>
      </c>
      <c r="G170" s="38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40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1"/>
      <c r="FK170" s="41"/>
      <c r="FL170" s="41"/>
      <c r="FM170" s="41"/>
      <c r="FN170" s="41"/>
      <c r="FO170" s="41"/>
      <c r="FP170" s="41"/>
      <c r="FQ170" s="41"/>
      <c r="FR170" s="41"/>
      <c r="FS170" s="41"/>
      <c r="FT170" s="41"/>
      <c r="FU170" s="41"/>
      <c r="FV170" s="41"/>
      <c r="FW170" s="41"/>
      <c r="FX170" s="41"/>
      <c r="FY170" s="41"/>
      <c r="FZ170" s="41"/>
      <c r="GA170" s="41"/>
      <c r="GB170" s="41"/>
      <c r="GC170" s="41"/>
      <c r="GD170" s="41"/>
      <c r="GE170" s="41"/>
      <c r="GF170" s="41"/>
      <c r="GG170" s="41"/>
      <c r="GH170" s="41"/>
      <c r="GI170" s="41"/>
      <c r="GJ170" s="41"/>
      <c r="GK170" s="41"/>
      <c r="GL170" s="41"/>
      <c r="GM170" s="41"/>
      <c r="GN170" s="41"/>
      <c r="GO170" s="41"/>
      <c r="GP170" s="41"/>
      <c r="GQ170" s="41"/>
      <c r="GR170" s="41"/>
      <c r="GS170" s="41"/>
      <c r="GT170" s="41"/>
      <c r="GU170" s="41"/>
      <c r="GV170" s="41"/>
      <c r="GW170" s="41"/>
      <c r="GX170" s="41"/>
      <c r="GY170" s="41"/>
      <c r="GZ170" s="41"/>
      <c r="HA170" s="41"/>
      <c r="HB170" s="41"/>
      <c r="HC170" s="41"/>
      <c r="HD170" s="41"/>
      <c r="HE170" s="41"/>
      <c r="HF170" s="41"/>
      <c r="HG170" s="41"/>
      <c r="HH170" s="41"/>
      <c r="HI170" s="41"/>
      <c r="HJ170" s="41"/>
      <c r="HK170" s="41"/>
      <c r="HL170" s="41"/>
      <c r="HM170" s="41"/>
      <c r="HN170" s="41"/>
      <c r="HO170" s="41"/>
      <c r="HP170" s="41"/>
      <c r="HQ170" s="41"/>
      <c r="HR170" s="41"/>
      <c r="HS170" s="41"/>
      <c r="HT170" s="41"/>
      <c r="HU170" s="41"/>
      <c r="HV170" s="41"/>
      <c r="HW170" s="41"/>
      <c r="HX170" s="41"/>
      <c r="HY170" s="41"/>
      <c r="HZ170" s="41"/>
      <c r="IA170" s="41"/>
      <c r="IB170" s="41"/>
      <c r="IC170" s="41"/>
      <c r="ID170" s="41"/>
      <c r="IE170" s="41"/>
      <c r="IF170" s="41"/>
      <c r="IG170" s="41"/>
      <c r="IH170" s="41"/>
      <c r="II170" s="41"/>
      <c r="IJ170" s="41"/>
      <c r="IK170" s="41"/>
      <c r="IL170" s="41"/>
      <c r="IM170" s="41"/>
    </row>
    <row r="171" spans="1:248" s="41" customFormat="1" ht="18" customHeight="1">
      <c r="A171" s="44">
        <f>IF(C171&lt;&gt;" ",COUNTA(C$10:$C171)," ")</f>
        <v>144</v>
      </c>
      <c r="B171" s="44">
        <f>IF(C171&lt;&gt;" ",COUNTA($C$170:C171)," ")</f>
        <v>2</v>
      </c>
      <c r="C171" s="38" t="s">
        <v>362</v>
      </c>
      <c r="D171" s="45"/>
      <c r="E171" s="46" t="s">
        <v>196</v>
      </c>
      <c r="F171" s="46" t="s">
        <v>197</v>
      </c>
      <c r="G171" s="38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50"/>
      <c r="AW171" s="24"/>
      <c r="IN171" s="24"/>
    </row>
    <row r="172" spans="1:248" s="49" customFormat="1" ht="18" customHeight="1">
      <c r="A172" s="44">
        <f>IF(C172&lt;&gt;" ",COUNTA(C$10:$C172)," ")</f>
        <v>145</v>
      </c>
      <c r="B172" s="44">
        <f>IF(C172&lt;&gt;" ",COUNTA($C$170:C172)," ")</f>
        <v>3</v>
      </c>
      <c r="C172" s="38" t="s">
        <v>363</v>
      </c>
      <c r="D172" s="45"/>
      <c r="E172" s="46" t="s">
        <v>196</v>
      </c>
      <c r="F172" s="46" t="s">
        <v>197</v>
      </c>
      <c r="G172" s="38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40"/>
      <c r="AW172" s="41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41"/>
    </row>
    <row r="173" spans="1:248" s="49" customFormat="1" ht="18" customHeight="1">
      <c r="A173" s="44">
        <f>IF(C173&lt;&gt;" ",COUNTA(C$10:$C173)," ")</f>
        <v>146</v>
      </c>
      <c r="B173" s="44">
        <f>IF(C173&lt;&gt;" ",COUNTA($C$170:C173)," ")</f>
        <v>4</v>
      </c>
      <c r="C173" s="38" t="s">
        <v>364</v>
      </c>
      <c r="D173" s="45"/>
      <c r="E173" s="46" t="s">
        <v>196</v>
      </c>
      <c r="F173" s="46" t="s">
        <v>201</v>
      </c>
      <c r="G173" s="38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40"/>
      <c r="AW173" s="41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41"/>
    </row>
    <row r="174" spans="1:248" s="49" customFormat="1" ht="18" customHeight="1">
      <c r="A174" s="44">
        <f>IF(C174&lt;&gt;" ",COUNTA(C$10:$C174)," ")</f>
        <v>147</v>
      </c>
      <c r="B174" s="44">
        <f>IF(C174&lt;&gt;" ",COUNTA($C$170:C174)," ")</f>
        <v>5</v>
      </c>
      <c r="C174" s="38" t="s">
        <v>365</v>
      </c>
      <c r="D174" s="45"/>
      <c r="E174" s="46" t="s">
        <v>200</v>
      </c>
      <c r="F174" s="46" t="s">
        <v>201</v>
      </c>
      <c r="G174" s="38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40"/>
      <c r="AW174" s="41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41"/>
    </row>
    <row r="175" spans="1:248" s="49" customFormat="1" ht="18" customHeight="1">
      <c r="A175" s="44">
        <f>IF(C175&lt;&gt;" ",COUNTA(C$10:$C175)," ")</f>
        <v>148</v>
      </c>
      <c r="B175" s="44">
        <f>IF(C175&lt;&gt;" ",COUNTA($C$170:C175)," ")</f>
        <v>6</v>
      </c>
      <c r="C175" s="38" t="s">
        <v>366</v>
      </c>
      <c r="D175" s="45"/>
      <c r="E175" s="46" t="s">
        <v>200</v>
      </c>
      <c r="F175" s="46" t="s">
        <v>201</v>
      </c>
      <c r="G175" s="38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40"/>
      <c r="AW175" s="41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41"/>
    </row>
    <row r="176" spans="1:248" s="41" customFormat="1" ht="18" customHeight="1">
      <c r="A176" s="44">
        <f>IF(C176&lt;&gt;" ",COUNTA(C$10:$C176)," ")</f>
        <v>149</v>
      </c>
      <c r="B176" s="44">
        <f>IF(C176&lt;&gt;" ",COUNTA($C$170:C176)," ")</f>
        <v>7</v>
      </c>
      <c r="C176" s="38" t="s">
        <v>367</v>
      </c>
      <c r="D176" s="45"/>
      <c r="E176" s="46" t="s">
        <v>200</v>
      </c>
      <c r="F176" s="46" t="s">
        <v>201</v>
      </c>
      <c r="G176" s="38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40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49"/>
    </row>
    <row r="177" spans="1:248" s="49" customFormat="1" ht="18" customHeight="1">
      <c r="A177" s="44">
        <f>IF(C177&lt;&gt;" ",COUNTA(C$10:$C177)," ")</f>
        <v>150</v>
      </c>
      <c r="B177" s="44">
        <f>IF(C177&lt;&gt;" ",COUNTA($C$170:C177)," ")</f>
        <v>8</v>
      </c>
      <c r="C177" s="38" t="s">
        <v>368</v>
      </c>
      <c r="D177" s="45"/>
      <c r="E177" s="46" t="s">
        <v>200</v>
      </c>
      <c r="F177" s="46" t="s">
        <v>201</v>
      </c>
      <c r="G177" s="38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40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  <c r="HK177" s="41"/>
      <c r="HL177" s="41"/>
      <c r="HM177" s="41"/>
      <c r="HN177" s="41"/>
      <c r="HO177" s="41"/>
      <c r="HP177" s="41"/>
      <c r="HQ177" s="41"/>
      <c r="HR177" s="41"/>
      <c r="HS177" s="41"/>
      <c r="HT177" s="41"/>
      <c r="HU177" s="41"/>
      <c r="HV177" s="41"/>
      <c r="HW177" s="41"/>
      <c r="HX177" s="41"/>
      <c r="HY177" s="41"/>
      <c r="HZ177" s="41"/>
      <c r="IA177" s="41"/>
      <c r="IB177" s="41"/>
      <c r="IC177" s="41"/>
      <c r="ID177" s="41"/>
      <c r="IE177" s="41"/>
      <c r="IF177" s="41"/>
      <c r="IG177" s="41"/>
      <c r="IH177" s="41"/>
      <c r="II177" s="41"/>
      <c r="IJ177" s="41"/>
      <c r="IK177" s="41"/>
      <c r="IL177" s="41"/>
      <c r="IM177" s="41"/>
      <c r="IN177" s="41"/>
    </row>
    <row r="178" spans="1:248" s="95" customFormat="1" ht="18" customHeight="1">
      <c r="A178" s="44">
        <f>IF(C178&lt;&gt;" ",COUNTA(C$10:$C178)," ")</f>
        <v>151</v>
      </c>
      <c r="B178" s="44">
        <f>IF(C178&lt;&gt;" ",COUNTA($C$170:C178)," ")</f>
        <v>9</v>
      </c>
      <c r="C178" s="38" t="s">
        <v>369</v>
      </c>
      <c r="D178" s="45"/>
      <c r="E178" s="46" t="s">
        <v>200</v>
      </c>
      <c r="F178" s="46" t="s">
        <v>201</v>
      </c>
      <c r="G178" s="38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40"/>
      <c r="AW178" s="41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49"/>
    </row>
    <row r="179" spans="1:248" s="49" customFormat="1" ht="18" customHeight="1">
      <c r="A179" s="44">
        <f>IF(C179&lt;&gt;" ",COUNTA(C$10:$C179)," ")</f>
        <v>152</v>
      </c>
      <c r="B179" s="44">
        <f>IF(C179&lt;&gt;" ",COUNTA($C$170:C179)," ")</f>
        <v>10</v>
      </c>
      <c r="C179" s="38" t="s">
        <v>370</v>
      </c>
      <c r="D179" s="45"/>
      <c r="E179" s="46" t="s">
        <v>200</v>
      </c>
      <c r="F179" s="46" t="s">
        <v>201</v>
      </c>
      <c r="G179" s="38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50"/>
      <c r="AW179" s="24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  <c r="HQ179" s="41"/>
      <c r="HR179" s="41"/>
      <c r="HS179" s="41"/>
      <c r="HT179" s="41"/>
      <c r="HU179" s="41"/>
      <c r="HV179" s="41"/>
      <c r="HW179" s="41"/>
      <c r="HX179" s="41"/>
      <c r="HY179" s="41"/>
      <c r="HZ179" s="41"/>
      <c r="IA179" s="41"/>
      <c r="IB179" s="41"/>
      <c r="IC179" s="41"/>
      <c r="ID179" s="41"/>
      <c r="IE179" s="41"/>
      <c r="IF179" s="41"/>
      <c r="IG179" s="41"/>
      <c r="IH179" s="41"/>
      <c r="II179" s="41"/>
      <c r="IJ179" s="41"/>
      <c r="IK179" s="41"/>
      <c r="IL179" s="41"/>
      <c r="IM179" s="41"/>
      <c r="IN179" s="95"/>
    </row>
    <row r="180" spans="1:248" s="41" customFormat="1" ht="18" customHeight="1">
      <c r="A180" s="44">
        <f>IF(C180&lt;&gt;" ",COUNTA(C$10:$C180)," ")</f>
        <v>153</v>
      </c>
      <c r="B180" s="44">
        <f>IF(C180&lt;&gt;" ",COUNTA($C$170:C180)," ")</f>
        <v>11</v>
      </c>
      <c r="C180" s="38" t="s">
        <v>371</v>
      </c>
      <c r="D180" s="45"/>
      <c r="E180" s="46" t="s">
        <v>200</v>
      </c>
      <c r="F180" s="46" t="s">
        <v>201</v>
      </c>
      <c r="G180" s="38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50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</row>
    <row r="181" spans="1:248" s="24" customFormat="1" ht="18" customHeight="1">
      <c r="A181" s="44">
        <f>IF(C181&lt;&gt;" ",COUNTA(C$10:$C181)," ")</f>
        <v>154</v>
      </c>
      <c r="B181" s="44">
        <f>IF(C181&lt;&gt;" ",COUNTA($C$170:C181)," ")</f>
        <v>12</v>
      </c>
      <c r="C181" s="38" t="s">
        <v>372</v>
      </c>
      <c r="D181" s="45"/>
      <c r="E181" s="46" t="s">
        <v>200</v>
      </c>
      <c r="F181" s="46" t="s">
        <v>201</v>
      </c>
      <c r="G181" s="38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50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1"/>
      <c r="EZ181" s="41"/>
      <c r="FA181" s="41"/>
      <c r="FB181" s="41"/>
      <c r="FC181" s="41"/>
      <c r="FD181" s="41"/>
      <c r="FE181" s="41"/>
      <c r="FF181" s="41"/>
      <c r="FG181" s="41"/>
      <c r="FH181" s="41"/>
      <c r="FI181" s="41"/>
      <c r="FJ181" s="41"/>
      <c r="FK181" s="41"/>
      <c r="FL181" s="41"/>
      <c r="FM181" s="41"/>
      <c r="FN181" s="41"/>
      <c r="FO181" s="41"/>
      <c r="FP181" s="41"/>
      <c r="FQ181" s="41"/>
      <c r="FR181" s="41"/>
      <c r="FS181" s="41"/>
      <c r="FT181" s="41"/>
      <c r="FU181" s="41"/>
      <c r="FV181" s="41"/>
      <c r="FW181" s="41"/>
      <c r="FX181" s="41"/>
      <c r="FY181" s="41"/>
      <c r="FZ181" s="41"/>
      <c r="GA181" s="41"/>
      <c r="GB181" s="41"/>
      <c r="GC181" s="41"/>
      <c r="GD181" s="41"/>
      <c r="GE181" s="41"/>
      <c r="GF181" s="41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  <c r="GY181" s="41"/>
      <c r="GZ181" s="41"/>
      <c r="HA181" s="41"/>
      <c r="HB181" s="41"/>
      <c r="HC181" s="41"/>
      <c r="HD181" s="41"/>
      <c r="HE181" s="41"/>
      <c r="HF181" s="41"/>
      <c r="HG181" s="41"/>
      <c r="HH181" s="41"/>
      <c r="HI181" s="41"/>
      <c r="HJ181" s="41"/>
      <c r="HK181" s="41"/>
      <c r="HL181" s="41"/>
      <c r="HM181" s="41"/>
      <c r="HN181" s="41"/>
      <c r="HO181" s="41"/>
      <c r="HP181" s="41"/>
      <c r="HQ181" s="41"/>
      <c r="HR181" s="41"/>
      <c r="HS181" s="41"/>
      <c r="HT181" s="41"/>
      <c r="HU181" s="41"/>
      <c r="HV181" s="41"/>
      <c r="HW181" s="41"/>
      <c r="HX181" s="41"/>
      <c r="HY181" s="41"/>
      <c r="HZ181" s="41"/>
      <c r="IA181" s="41"/>
      <c r="IB181" s="41"/>
      <c r="IC181" s="41"/>
      <c r="ID181" s="41"/>
      <c r="IE181" s="41"/>
      <c r="IF181" s="41"/>
      <c r="IG181" s="41"/>
      <c r="IH181" s="41"/>
      <c r="II181" s="41"/>
      <c r="IJ181" s="41"/>
      <c r="IK181" s="41"/>
      <c r="IL181" s="41"/>
      <c r="IM181" s="41"/>
      <c r="IN181" s="41"/>
    </row>
    <row r="182" spans="1:248" s="49" customFormat="1" ht="18" customHeight="1">
      <c r="A182" s="44">
        <f>IF(C182&lt;&gt;" ",COUNTA(C$10:$C182)," ")</f>
        <v>155</v>
      </c>
      <c r="B182" s="44">
        <f>IF(C182&lt;&gt;" ",COUNTA($C$170:C182)," ")</f>
        <v>13</v>
      </c>
      <c r="C182" s="38" t="s">
        <v>373</v>
      </c>
      <c r="D182" s="45"/>
      <c r="E182" s="46" t="s">
        <v>200</v>
      </c>
      <c r="F182" s="46" t="s">
        <v>201</v>
      </c>
      <c r="G182" s="38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48"/>
      <c r="IN182" s="24"/>
    </row>
    <row r="183" spans="1:248" s="66" customFormat="1" ht="18" customHeight="1">
      <c r="A183" s="44">
        <f>IF(C183&lt;&gt;" ",COUNTA(C$10:$C183)," ")</f>
        <v>156</v>
      </c>
      <c r="B183" s="44">
        <f>IF(C183&lt;&gt;" ",COUNTA($C$170:C183)," ")</f>
        <v>14</v>
      </c>
      <c r="C183" s="38" t="s">
        <v>374</v>
      </c>
      <c r="D183" s="45"/>
      <c r="E183" s="65" t="s">
        <v>198</v>
      </c>
      <c r="F183" s="46"/>
      <c r="G183" s="38"/>
    </row>
    <row r="184" spans="1:248" s="47" customFormat="1" ht="18" customHeight="1">
      <c r="A184" s="43" t="s">
        <v>375</v>
      </c>
      <c r="B184" s="43"/>
      <c r="C184" s="29"/>
      <c r="D184" s="29"/>
      <c r="E184" s="28"/>
      <c r="F184" s="30"/>
      <c r="G184" s="31">
        <f>0.15*12</f>
        <v>1.7999999999999998</v>
      </c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48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  <c r="GS184" s="49"/>
      <c r="GT184" s="49"/>
      <c r="GU184" s="49"/>
      <c r="GV184" s="49"/>
      <c r="GW184" s="49"/>
      <c r="GX184" s="49"/>
      <c r="GY184" s="49"/>
      <c r="GZ184" s="49"/>
      <c r="HA184" s="49"/>
      <c r="HB184" s="49"/>
      <c r="HC184" s="49"/>
      <c r="HD184" s="49"/>
      <c r="HE184" s="49"/>
      <c r="HF184" s="49"/>
      <c r="HG184" s="49"/>
      <c r="HH184" s="49"/>
      <c r="HI184" s="49"/>
      <c r="HJ184" s="49"/>
      <c r="HK184" s="49"/>
      <c r="HL184" s="49"/>
      <c r="HM184" s="49"/>
      <c r="HN184" s="49"/>
      <c r="HO184" s="49"/>
      <c r="HP184" s="49"/>
      <c r="HQ184" s="49"/>
      <c r="HR184" s="49"/>
      <c r="HS184" s="49"/>
      <c r="HT184" s="49"/>
      <c r="HU184" s="49"/>
      <c r="HV184" s="49"/>
      <c r="HW184" s="49"/>
      <c r="HX184" s="49"/>
      <c r="HY184" s="49"/>
      <c r="HZ184" s="49"/>
      <c r="IA184" s="49"/>
      <c r="IB184" s="49"/>
      <c r="IC184" s="49"/>
      <c r="ID184" s="49"/>
      <c r="IE184" s="49"/>
      <c r="IF184" s="49"/>
      <c r="IG184" s="49"/>
      <c r="IH184" s="49"/>
      <c r="II184" s="49"/>
      <c r="IJ184" s="49"/>
      <c r="IK184" s="49"/>
      <c r="IL184" s="49"/>
      <c r="IM184" s="49"/>
      <c r="IN184" s="68"/>
    </row>
    <row r="185" spans="1:248" s="24" customFormat="1" ht="18" customHeight="1">
      <c r="A185" s="44">
        <f>IF(C185&lt;&gt;" ",COUNTA(C$10:$C185)," ")</f>
        <v>157</v>
      </c>
      <c r="B185" s="44">
        <f>IF(C185&lt;&gt;" ",COUNTA($C$185:C185)," ")</f>
        <v>1</v>
      </c>
      <c r="C185" s="38" t="s">
        <v>376</v>
      </c>
      <c r="D185" s="45"/>
      <c r="E185" s="46" t="s">
        <v>196</v>
      </c>
      <c r="F185" s="46" t="s">
        <v>197</v>
      </c>
      <c r="G185" s="38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48"/>
      <c r="AW185" s="49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  <c r="FP185" s="41"/>
      <c r="FQ185" s="41"/>
      <c r="FR185" s="41"/>
      <c r="FS185" s="41"/>
      <c r="FT185" s="41"/>
      <c r="FU185" s="41"/>
      <c r="FV185" s="41"/>
      <c r="FW185" s="41"/>
      <c r="FX185" s="41"/>
      <c r="FY185" s="41"/>
      <c r="FZ185" s="41"/>
      <c r="GA185" s="41"/>
      <c r="GB185" s="41"/>
      <c r="GC185" s="41"/>
      <c r="GD185" s="41"/>
      <c r="GE185" s="41"/>
      <c r="GF185" s="41"/>
      <c r="GG185" s="41"/>
      <c r="GH185" s="41"/>
      <c r="GI185" s="41"/>
      <c r="GJ185" s="41"/>
      <c r="GK185" s="41"/>
      <c r="GL185" s="41"/>
      <c r="GM185" s="41"/>
      <c r="GN185" s="41"/>
      <c r="GO185" s="41"/>
      <c r="GP185" s="41"/>
      <c r="GQ185" s="41"/>
      <c r="GR185" s="41"/>
      <c r="GS185" s="41"/>
      <c r="GT185" s="41"/>
      <c r="GU185" s="41"/>
      <c r="GV185" s="41"/>
      <c r="GW185" s="41"/>
      <c r="GX185" s="41"/>
      <c r="GY185" s="41"/>
      <c r="GZ185" s="41"/>
      <c r="HA185" s="41"/>
      <c r="HB185" s="41"/>
      <c r="HC185" s="41"/>
      <c r="HD185" s="41"/>
      <c r="HE185" s="41"/>
      <c r="HF185" s="41"/>
      <c r="HG185" s="41"/>
      <c r="HH185" s="41"/>
      <c r="HI185" s="41"/>
      <c r="HJ185" s="41"/>
      <c r="HK185" s="41"/>
      <c r="HL185" s="41"/>
      <c r="HM185" s="41"/>
      <c r="HN185" s="41"/>
      <c r="HO185" s="41"/>
      <c r="HP185" s="41"/>
      <c r="HQ185" s="41"/>
      <c r="HR185" s="41"/>
      <c r="HS185" s="41"/>
      <c r="HT185" s="41"/>
      <c r="HU185" s="41"/>
      <c r="HV185" s="41"/>
      <c r="HW185" s="41"/>
      <c r="HX185" s="41"/>
      <c r="HY185" s="41"/>
      <c r="HZ185" s="41"/>
      <c r="IA185" s="41"/>
      <c r="IB185" s="41"/>
      <c r="IC185" s="41"/>
      <c r="ID185" s="41"/>
      <c r="IE185" s="41"/>
      <c r="IF185" s="41"/>
      <c r="IG185" s="41"/>
      <c r="IH185" s="41"/>
      <c r="II185" s="41"/>
      <c r="IJ185" s="41"/>
      <c r="IK185" s="41"/>
      <c r="IL185" s="41"/>
      <c r="IM185" s="41"/>
    </row>
    <row r="186" spans="1:248" s="47" customFormat="1" ht="18" customHeight="1">
      <c r="A186" s="44">
        <f>IF(C186&lt;&gt;" ",COUNTA(C$10:$C186)," ")</f>
        <v>158</v>
      </c>
      <c r="B186" s="44">
        <f>IF(C186&lt;&gt;" ",COUNTA($C$185:C186)," ")</f>
        <v>2</v>
      </c>
      <c r="C186" s="38" t="s">
        <v>377</v>
      </c>
      <c r="D186" s="45"/>
      <c r="E186" s="46" t="s">
        <v>196</v>
      </c>
      <c r="F186" s="46" t="s">
        <v>197</v>
      </c>
      <c r="G186" s="38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48"/>
      <c r="AW186" s="49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  <c r="FP186" s="41"/>
      <c r="FQ186" s="41"/>
      <c r="FR186" s="41"/>
      <c r="FS186" s="41"/>
      <c r="FT186" s="41"/>
      <c r="FU186" s="41"/>
      <c r="FV186" s="41"/>
      <c r="FW186" s="41"/>
      <c r="FX186" s="41"/>
      <c r="FY186" s="41"/>
      <c r="FZ186" s="41"/>
      <c r="GA186" s="41"/>
      <c r="GB186" s="41"/>
      <c r="GC186" s="41"/>
      <c r="GD186" s="41"/>
      <c r="GE186" s="41"/>
      <c r="GF186" s="41"/>
      <c r="GG186" s="41"/>
      <c r="GH186" s="41"/>
      <c r="GI186" s="41"/>
      <c r="GJ186" s="41"/>
      <c r="GK186" s="41"/>
      <c r="GL186" s="41"/>
      <c r="GM186" s="41"/>
      <c r="GN186" s="41"/>
      <c r="GO186" s="41"/>
      <c r="GP186" s="41"/>
      <c r="GQ186" s="41"/>
      <c r="GR186" s="41"/>
      <c r="GS186" s="41"/>
      <c r="GT186" s="41"/>
      <c r="GU186" s="41"/>
      <c r="GV186" s="41"/>
      <c r="GW186" s="41"/>
      <c r="GX186" s="41"/>
      <c r="GY186" s="41"/>
      <c r="GZ186" s="41"/>
      <c r="HA186" s="41"/>
      <c r="HB186" s="41"/>
      <c r="HC186" s="41"/>
      <c r="HD186" s="41"/>
      <c r="HE186" s="41"/>
      <c r="HF186" s="41"/>
      <c r="HG186" s="41"/>
      <c r="HH186" s="41"/>
      <c r="HI186" s="41"/>
      <c r="HJ186" s="41"/>
      <c r="HK186" s="41"/>
      <c r="HL186" s="41"/>
      <c r="HM186" s="41"/>
      <c r="HN186" s="41"/>
      <c r="HO186" s="41"/>
      <c r="HP186" s="41"/>
      <c r="HQ186" s="41"/>
      <c r="HR186" s="41"/>
      <c r="HS186" s="41"/>
      <c r="HT186" s="41"/>
      <c r="HU186" s="41"/>
      <c r="HV186" s="41"/>
      <c r="HW186" s="41"/>
      <c r="HX186" s="41"/>
      <c r="HY186" s="41"/>
      <c r="HZ186" s="41"/>
      <c r="IA186" s="41"/>
      <c r="IB186" s="41"/>
      <c r="IC186" s="41"/>
      <c r="ID186" s="41"/>
      <c r="IE186" s="41"/>
      <c r="IF186" s="41"/>
      <c r="IG186" s="41"/>
      <c r="IH186" s="41"/>
      <c r="II186" s="41"/>
      <c r="IJ186" s="41"/>
      <c r="IK186" s="41"/>
      <c r="IL186" s="41"/>
      <c r="IM186" s="41"/>
      <c r="IN186" s="24"/>
    </row>
    <row r="187" spans="1:248" s="64" customFormat="1" ht="18" customHeight="1">
      <c r="A187" s="44">
        <f>IF(C187&lt;&gt;" ",COUNTA(C$10:$C187)," ")</f>
        <v>159</v>
      </c>
      <c r="B187" s="44">
        <f>IF(C187&lt;&gt;" ",COUNTA($C$185:C187)," ")</f>
        <v>3</v>
      </c>
      <c r="C187" s="38" t="s">
        <v>378</v>
      </c>
      <c r="D187" s="45"/>
      <c r="E187" s="46" t="s">
        <v>196</v>
      </c>
      <c r="F187" s="71" t="s">
        <v>197</v>
      </c>
      <c r="G187" s="38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70"/>
    </row>
    <row r="188" spans="1:248" s="41" customFormat="1" ht="18" customHeight="1">
      <c r="A188" s="44">
        <f>IF(C188&lt;&gt;" ",COUNTA(C$10:$C188)," ")</f>
        <v>160</v>
      </c>
      <c r="B188" s="44">
        <f>IF(C188&lt;&gt;" ",COUNTA($C$185:C188)," ")</f>
        <v>4</v>
      </c>
      <c r="C188" s="38" t="s">
        <v>177</v>
      </c>
      <c r="D188" s="45"/>
      <c r="E188" s="46" t="s">
        <v>196</v>
      </c>
      <c r="F188" s="71" t="s">
        <v>197</v>
      </c>
      <c r="G188" s="38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62"/>
      <c r="AW188" s="59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8"/>
      <c r="HQ188" s="58"/>
      <c r="HR188" s="58"/>
      <c r="HS188" s="58"/>
      <c r="HT188" s="58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8"/>
      <c r="II188" s="58"/>
      <c r="IJ188" s="58"/>
      <c r="IK188" s="58"/>
      <c r="IL188" s="58"/>
      <c r="IM188" s="58"/>
      <c r="IN188" s="64"/>
    </row>
    <row r="189" spans="1:248" s="24" customFormat="1" ht="18" customHeight="1">
      <c r="A189" s="44">
        <f>IF(C189&lt;&gt;" ",COUNTA(C$10:$C189)," ")</f>
        <v>161</v>
      </c>
      <c r="B189" s="44">
        <f>IF(C189&lt;&gt;" ",COUNTA($C$185:C189)," ")</f>
        <v>5</v>
      </c>
      <c r="C189" s="38" t="s">
        <v>379</v>
      </c>
      <c r="D189" s="45"/>
      <c r="E189" s="46" t="s">
        <v>200</v>
      </c>
      <c r="F189" s="46" t="s">
        <v>201</v>
      </c>
      <c r="G189" s="38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70"/>
      <c r="AW189" s="64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  <c r="HU189" s="47"/>
      <c r="HV189" s="47"/>
      <c r="HW189" s="47"/>
      <c r="HX189" s="47"/>
      <c r="HY189" s="47"/>
      <c r="HZ189" s="47"/>
      <c r="IA189" s="47"/>
      <c r="IB189" s="47"/>
      <c r="IC189" s="47"/>
      <c r="ID189" s="47"/>
      <c r="IE189" s="47"/>
      <c r="IF189" s="47"/>
      <c r="IG189" s="47"/>
      <c r="IH189" s="47"/>
      <c r="II189" s="47"/>
      <c r="IJ189" s="47"/>
      <c r="IK189" s="47"/>
      <c r="IL189" s="47"/>
      <c r="IM189" s="47"/>
    </row>
    <row r="190" spans="1:248" s="96" customFormat="1" ht="18" customHeight="1">
      <c r="A190" s="44">
        <f>IF(C190&lt;&gt;" ",COUNTA(C$10:$C190)," ")</f>
        <v>162</v>
      </c>
      <c r="B190" s="44">
        <f>IF(C190&lt;&gt;" ",COUNTA($C$185:C190)," ")</f>
        <v>6</v>
      </c>
      <c r="C190" s="38" t="s">
        <v>380</v>
      </c>
      <c r="D190" s="45"/>
      <c r="E190" s="46" t="s">
        <v>200</v>
      </c>
      <c r="F190" s="46" t="s">
        <v>201</v>
      </c>
      <c r="G190" s="38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67"/>
      <c r="AW190" s="68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  <c r="IM190" s="47"/>
    </row>
    <row r="191" spans="1:248" s="96" customFormat="1" ht="18" customHeight="1">
      <c r="A191" s="44">
        <f>IF(C191&lt;&gt;" ",COUNTA(C$10:$C191)," ")</f>
        <v>163</v>
      </c>
      <c r="B191" s="44">
        <f>IF(C191&lt;&gt;" ",COUNTA($C$185:C191)," ")</f>
        <v>7</v>
      </c>
      <c r="C191" s="38" t="s">
        <v>381</v>
      </c>
      <c r="D191" s="45"/>
      <c r="E191" s="46" t="s">
        <v>200</v>
      </c>
      <c r="F191" s="46" t="s">
        <v>201</v>
      </c>
      <c r="G191" s="38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50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</row>
    <row r="192" spans="1:248" s="63" customFormat="1" ht="18" customHeight="1">
      <c r="A192" s="44">
        <f>IF(C192&lt;&gt;" ",COUNTA(C$10:$C192)," ")</f>
        <v>164</v>
      </c>
      <c r="B192" s="44">
        <f>IF(C192&lt;&gt;" ",COUNTA($C$185:C192)," ")</f>
        <v>8</v>
      </c>
      <c r="C192" s="38" t="s">
        <v>382</v>
      </c>
      <c r="D192" s="45"/>
      <c r="E192" s="46" t="s">
        <v>200</v>
      </c>
      <c r="F192" s="46" t="s">
        <v>201</v>
      </c>
      <c r="G192" s="38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97"/>
      <c r="AW192" s="96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49"/>
      <c r="IM192" s="49"/>
    </row>
    <row r="193" spans="1:248" s="58" customFormat="1" ht="18" customHeight="1">
      <c r="A193" s="44">
        <f>IF(C193&lt;&gt;" ",COUNTA(C$10:$C193)," ")</f>
        <v>165</v>
      </c>
      <c r="B193" s="44">
        <f>IF(C193&lt;&gt;" ",COUNTA($C$185:C193)," ")</f>
        <v>9</v>
      </c>
      <c r="C193" s="38" t="s">
        <v>383</v>
      </c>
      <c r="D193" s="45"/>
      <c r="E193" s="46" t="s">
        <v>200</v>
      </c>
      <c r="F193" s="46" t="s">
        <v>201</v>
      </c>
      <c r="G193" s="38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48"/>
      <c r="AW193" s="49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49"/>
    </row>
    <row r="194" spans="1:248" s="58" customFormat="1" ht="18" customHeight="1">
      <c r="A194" s="44">
        <f>IF(C194&lt;&gt;" ",COUNTA(C$10:$C194)," ")</f>
        <v>166</v>
      </c>
      <c r="B194" s="44">
        <f>IF(C194&lt;&gt;" ",COUNTA($C$185:C194)," ")</f>
        <v>10</v>
      </c>
      <c r="C194" s="38" t="s">
        <v>384</v>
      </c>
      <c r="D194" s="45"/>
      <c r="E194" s="46" t="s">
        <v>200</v>
      </c>
      <c r="F194" s="46" t="s">
        <v>201</v>
      </c>
      <c r="G194" s="38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60"/>
      <c r="AW194" s="47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</row>
    <row r="195" spans="1:248" s="41" customFormat="1" ht="18" customHeight="1">
      <c r="A195" s="44">
        <f>IF(C195&lt;&gt;" ",COUNTA(C$10:$C195)," ")</f>
        <v>167</v>
      </c>
      <c r="B195" s="44">
        <f>IF(C195&lt;&gt;" ",COUNTA($C$185:C195)," ")</f>
        <v>11</v>
      </c>
      <c r="C195" s="38" t="s">
        <v>385</v>
      </c>
      <c r="D195" s="45"/>
      <c r="E195" s="46" t="s">
        <v>200</v>
      </c>
      <c r="F195" s="46" t="s">
        <v>201</v>
      </c>
      <c r="G195" s="38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67"/>
      <c r="AW195" s="68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77"/>
    </row>
    <row r="196" spans="1:248" s="41" customFormat="1" ht="18" customHeight="1">
      <c r="A196" s="44">
        <f>IF(C196&lt;&gt;" ",COUNTA(C$10:$C196)," ")</f>
        <v>168</v>
      </c>
      <c r="B196" s="44">
        <f>IF(C196&lt;&gt;" ",COUNTA($C$185:C196)," ")</f>
        <v>12</v>
      </c>
      <c r="C196" s="38" t="s">
        <v>386</v>
      </c>
      <c r="D196" s="45"/>
      <c r="E196" s="46" t="s">
        <v>200</v>
      </c>
      <c r="F196" s="46" t="s">
        <v>201</v>
      </c>
      <c r="G196" s="38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40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</row>
    <row r="197" spans="1:248" s="41" customFormat="1" ht="18" customHeight="1">
      <c r="A197" s="44">
        <f>IF(C197&lt;&gt;" ",COUNTA(C$10:$C197)," ")</f>
        <v>169</v>
      </c>
      <c r="B197" s="44">
        <f>IF(C197&lt;&gt;" ",COUNTA($C$185:C197)," ")</f>
        <v>13</v>
      </c>
      <c r="C197" s="38" t="s">
        <v>387</v>
      </c>
      <c r="D197" s="45"/>
      <c r="E197" s="46" t="s">
        <v>198</v>
      </c>
      <c r="F197" s="46"/>
      <c r="G197" s="38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50"/>
      <c r="AW197" s="24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96"/>
      <c r="EY197" s="96"/>
      <c r="EZ197" s="96"/>
      <c r="FA197" s="96"/>
      <c r="FB197" s="96"/>
      <c r="FC197" s="96"/>
      <c r="FD197" s="96"/>
      <c r="FE197" s="96"/>
      <c r="FF197" s="96"/>
      <c r="FG197" s="96"/>
      <c r="FH197" s="96"/>
      <c r="FI197" s="96"/>
      <c r="FJ197" s="96"/>
      <c r="FK197" s="96"/>
      <c r="FL197" s="96"/>
      <c r="FM197" s="96"/>
      <c r="FN197" s="96"/>
      <c r="FO197" s="96"/>
      <c r="FP197" s="96"/>
      <c r="FQ197" s="96"/>
      <c r="FR197" s="96"/>
      <c r="FS197" s="96"/>
      <c r="FT197" s="96"/>
      <c r="FU197" s="96"/>
      <c r="FV197" s="96"/>
      <c r="FW197" s="96"/>
      <c r="FX197" s="96"/>
      <c r="FY197" s="96"/>
      <c r="FZ197" s="96"/>
      <c r="GA197" s="96"/>
      <c r="GB197" s="96"/>
      <c r="GC197" s="96"/>
      <c r="GD197" s="96"/>
      <c r="GE197" s="96"/>
      <c r="GF197" s="96"/>
      <c r="GG197" s="96"/>
      <c r="GH197" s="96"/>
      <c r="GI197" s="96"/>
      <c r="GJ197" s="96"/>
      <c r="GK197" s="96"/>
      <c r="GL197" s="96"/>
      <c r="GM197" s="96"/>
      <c r="GN197" s="96"/>
      <c r="GO197" s="96"/>
      <c r="GP197" s="96"/>
      <c r="GQ197" s="96"/>
      <c r="GR197" s="96"/>
      <c r="GS197" s="96"/>
      <c r="GT197" s="96"/>
      <c r="GU197" s="96"/>
      <c r="GV197" s="96"/>
      <c r="GW197" s="96"/>
      <c r="GX197" s="96"/>
      <c r="GY197" s="96"/>
      <c r="GZ197" s="96"/>
      <c r="HA197" s="96"/>
      <c r="HB197" s="96"/>
      <c r="HC197" s="96"/>
      <c r="HD197" s="96"/>
      <c r="HE197" s="96"/>
      <c r="HF197" s="96"/>
      <c r="HG197" s="96"/>
      <c r="HH197" s="96"/>
      <c r="HI197" s="96"/>
      <c r="HJ197" s="96"/>
      <c r="HK197" s="96"/>
      <c r="HL197" s="96"/>
      <c r="HM197" s="96"/>
      <c r="HN197" s="96"/>
      <c r="HO197" s="96"/>
      <c r="HP197" s="96"/>
      <c r="HQ197" s="96"/>
      <c r="HR197" s="96"/>
      <c r="HS197" s="96"/>
      <c r="HT197" s="96"/>
      <c r="HU197" s="96"/>
      <c r="HV197" s="96"/>
      <c r="HW197" s="96"/>
      <c r="HX197" s="96"/>
      <c r="HY197" s="96"/>
      <c r="HZ197" s="96"/>
      <c r="IA197" s="96"/>
      <c r="IB197" s="96"/>
      <c r="IC197" s="96"/>
      <c r="ID197" s="96"/>
      <c r="IE197" s="96"/>
      <c r="IF197" s="96"/>
      <c r="IG197" s="96"/>
      <c r="IH197" s="96"/>
      <c r="II197" s="96"/>
      <c r="IJ197" s="96"/>
      <c r="IK197" s="96"/>
      <c r="IL197" s="96"/>
      <c r="IM197" s="96"/>
    </row>
    <row r="198" spans="1:248" s="24" customFormat="1" ht="18" customHeight="1">
      <c r="A198" s="44">
        <f>IF(C198&lt;&gt;" ",COUNTA(C$10:$C198)," ")</f>
        <v>170</v>
      </c>
      <c r="B198" s="44">
        <f>IF(C198&lt;&gt;" ",COUNTA($C$185:C198)," ")</f>
        <v>14</v>
      </c>
      <c r="C198" s="38" t="s">
        <v>388</v>
      </c>
      <c r="D198" s="45"/>
      <c r="E198" s="46" t="s">
        <v>198</v>
      </c>
      <c r="F198" s="46"/>
      <c r="G198" s="38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50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  <c r="DK198" s="96"/>
      <c r="DL198" s="96"/>
      <c r="DM198" s="96"/>
      <c r="DN198" s="96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  <c r="EP198" s="96"/>
      <c r="EQ198" s="96"/>
      <c r="ER198" s="96"/>
      <c r="ES198" s="96"/>
      <c r="ET198" s="96"/>
      <c r="EU198" s="96"/>
      <c r="EV198" s="96"/>
      <c r="EW198" s="96"/>
      <c r="EX198" s="96"/>
      <c r="EY198" s="96"/>
      <c r="EZ198" s="96"/>
      <c r="FA198" s="96"/>
      <c r="FB198" s="96"/>
      <c r="FC198" s="96"/>
      <c r="FD198" s="96"/>
      <c r="FE198" s="96"/>
      <c r="FF198" s="96"/>
      <c r="FG198" s="96"/>
      <c r="FH198" s="96"/>
      <c r="FI198" s="96"/>
      <c r="FJ198" s="96"/>
      <c r="FK198" s="96"/>
      <c r="FL198" s="96"/>
      <c r="FM198" s="96"/>
      <c r="FN198" s="96"/>
      <c r="FO198" s="96"/>
      <c r="FP198" s="96"/>
      <c r="FQ198" s="96"/>
      <c r="FR198" s="96"/>
      <c r="FS198" s="96"/>
      <c r="FT198" s="96"/>
      <c r="FU198" s="96"/>
      <c r="FV198" s="96"/>
      <c r="FW198" s="96"/>
      <c r="FX198" s="96"/>
      <c r="FY198" s="96"/>
      <c r="FZ198" s="96"/>
      <c r="GA198" s="96"/>
      <c r="GB198" s="96"/>
      <c r="GC198" s="96"/>
      <c r="GD198" s="96"/>
      <c r="GE198" s="96"/>
      <c r="GF198" s="96"/>
      <c r="GG198" s="96"/>
      <c r="GH198" s="96"/>
      <c r="GI198" s="96"/>
      <c r="GJ198" s="96"/>
      <c r="GK198" s="96"/>
      <c r="GL198" s="96"/>
      <c r="GM198" s="96"/>
      <c r="GN198" s="96"/>
      <c r="GO198" s="96"/>
      <c r="GP198" s="96"/>
      <c r="GQ198" s="96"/>
      <c r="GR198" s="96"/>
      <c r="GS198" s="96"/>
      <c r="GT198" s="96"/>
      <c r="GU198" s="96"/>
      <c r="GV198" s="96"/>
      <c r="GW198" s="96"/>
      <c r="GX198" s="96"/>
      <c r="GY198" s="96"/>
      <c r="GZ198" s="96"/>
      <c r="HA198" s="96"/>
      <c r="HB198" s="96"/>
      <c r="HC198" s="96"/>
      <c r="HD198" s="96"/>
      <c r="HE198" s="96"/>
      <c r="HF198" s="96"/>
      <c r="HG198" s="96"/>
      <c r="HH198" s="96"/>
      <c r="HI198" s="96"/>
      <c r="HJ198" s="96"/>
      <c r="HK198" s="96"/>
      <c r="HL198" s="96"/>
      <c r="HM198" s="96"/>
      <c r="HN198" s="96"/>
      <c r="HO198" s="96"/>
      <c r="HP198" s="96"/>
      <c r="HQ198" s="96"/>
      <c r="HR198" s="96"/>
      <c r="HS198" s="96"/>
      <c r="HT198" s="96"/>
      <c r="HU198" s="96"/>
      <c r="HV198" s="96"/>
      <c r="HW198" s="96"/>
      <c r="HX198" s="96"/>
      <c r="HY198" s="96"/>
      <c r="HZ198" s="96"/>
      <c r="IA198" s="96"/>
      <c r="IB198" s="96"/>
      <c r="IC198" s="96"/>
      <c r="ID198" s="96"/>
      <c r="IE198" s="96"/>
      <c r="IF198" s="96"/>
      <c r="IG198" s="96"/>
      <c r="IH198" s="96"/>
      <c r="II198" s="96"/>
      <c r="IJ198" s="96"/>
      <c r="IK198" s="96"/>
      <c r="IL198" s="96"/>
      <c r="IM198" s="96"/>
    </row>
    <row r="199" spans="1:248" s="49" customFormat="1" ht="18" customHeight="1">
      <c r="A199" s="44">
        <f>IF(C199&lt;&gt;" ",COUNTA(C$10:$C199)," ")</f>
        <v>171</v>
      </c>
      <c r="B199" s="44">
        <f>IF(C199&lt;&gt;" ",COUNTA($C$185:C199)," ")</f>
        <v>15</v>
      </c>
      <c r="C199" s="38" t="s">
        <v>389</v>
      </c>
      <c r="D199" s="45"/>
      <c r="E199" s="46" t="s">
        <v>198</v>
      </c>
      <c r="F199" s="46"/>
      <c r="G199" s="38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50"/>
      <c r="AW199" s="24"/>
    </row>
    <row r="200" spans="1:248" s="49" customFormat="1" ht="18" customHeight="1">
      <c r="A200" s="43" t="s">
        <v>390</v>
      </c>
      <c r="B200" s="43"/>
      <c r="C200" s="29"/>
      <c r="D200" s="29"/>
      <c r="E200" s="28"/>
      <c r="F200" s="30"/>
      <c r="G200" s="31">
        <f>(15/100)*9</f>
        <v>1.3499999999999999</v>
      </c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57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  <c r="GA200" s="58"/>
      <c r="GB200" s="58"/>
      <c r="GC200" s="58"/>
      <c r="GD200" s="58"/>
      <c r="GE200" s="58"/>
      <c r="GF200" s="58"/>
      <c r="GG200" s="58"/>
      <c r="GH200" s="58"/>
      <c r="GI200" s="58"/>
      <c r="GJ200" s="58"/>
      <c r="GK200" s="58"/>
      <c r="GL200" s="58"/>
      <c r="GM200" s="58"/>
      <c r="GN200" s="58"/>
      <c r="GO200" s="58"/>
      <c r="GP200" s="58"/>
      <c r="GQ200" s="58"/>
      <c r="GR200" s="58"/>
      <c r="GS200" s="58"/>
      <c r="GT200" s="58"/>
      <c r="GU200" s="58"/>
      <c r="GV200" s="58"/>
      <c r="GW200" s="58"/>
      <c r="GX200" s="58"/>
      <c r="GY200" s="58"/>
      <c r="GZ200" s="58"/>
      <c r="HA200" s="58"/>
      <c r="HB200" s="58"/>
      <c r="HC200" s="58"/>
      <c r="HD200" s="58"/>
      <c r="HE200" s="58"/>
      <c r="HF200" s="58"/>
      <c r="HG200" s="58"/>
      <c r="HH200" s="58"/>
      <c r="HI200" s="58"/>
      <c r="HJ200" s="58"/>
      <c r="HK200" s="58"/>
      <c r="HL200" s="58"/>
      <c r="HM200" s="58"/>
      <c r="HN200" s="58"/>
      <c r="HO200" s="58"/>
      <c r="HP200" s="58"/>
      <c r="HQ200" s="58"/>
      <c r="HR200" s="58"/>
      <c r="HS200" s="58"/>
      <c r="HT200" s="58"/>
      <c r="HU200" s="58"/>
      <c r="HV200" s="58"/>
      <c r="HW200" s="58"/>
      <c r="HX200" s="58"/>
      <c r="HY200" s="58"/>
      <c r="HZ200" s="58"/>
      <c r="IA200" s="58"/>
      <c r="IB200" s="58"/>
      <c r="IC200" s="58"/>
      <c r="ID200" s="58"/>
      <c r="IE200" s="58"/>
      <c r="IF200" s="58"/>
      <c r="IG200" s="58"/>
      <c r="IH200" s="58"/>
      <c r="II200" s="58"/>
      <c r="IJ200" s="58"/>
      <c r="IK200" s="58"/>
      <c r="IL200" s="58"/>
      <c r="IM200" s="58"/>
      <c r="IN200" s="41"/>
    </row>
    <row r="201" spans="1:248" s="41" customFormat="1" ht="18" customHeight="1">
      <c r="A201" s="44">
        <f>IF(C201&lt;&gt;" ",COUNTA(C$10:$C201)," ")</f>
        <v>172</v>
      </c>
      <c r="B201" s="44">
        <f>IF(C201&lt;&gt;" ",COUNTA($C$201:C201)," ")</f>
        <v>1</v>
      </c>
      <c r="C201" s="38" t="s">
        <v>391</v>
      </c>
      <c r="D201" s="45"/>
      <c r="E201" s="46" t="s">
        <v>196</v>
      </c>
      <c r="F201" s="46" t="s">
        <v>197</v>
      </c>
      <c r="G201" s="38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40"/>
      <c r="IN201" s="49"/>
    </row>
    <row r="202" spans="1:248" s="91" customFormat="1" ht="18" customHeight="1">
      <c r="A202" s="44">
        <f>IF(C202&lt;&gt;" ",COUNTA(C$10:$C202)," ")</f>
        <v>173</v>
      </c>
      <c r="B202" s="44">
        <f>IF(C202&lt;&gt;" ",COUNTA($C$201:C202)," ")</f>
        <v>2</v>
      </c>
      <c r="C202" s="38" t="s">
        <v>20</v>
      </c>
      <c r="D202" s="45" t="s">
        <v>275</v>
      </c>
      <c r="E202" s="46" t="s">
        <v>196</v>
      </c>
      <c r="F202" s="46" t="s">
        <v>197</v>
      </c>
      <c r="G202" s="38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78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/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  <c r="DG202" s="79"/>
      <c r="DH202" s="79"/>
      <c r="DI202" s="79"/>
      <c r="DJ202" s="79"/>
      <c r="DK202" s="79"/>
      <c r="DL202" s="79"/>
      <c r="DM202" s="79"/>
      <c r="DN202" s="79"/>
      <c r="DO202" s="79"/>
      <c r="DP202" s="79"/>
      <c r="DQ202" s="79"/>
      <c r="DR202" s="79"/>
      <c r="DS202" s="79"/>
      <c r="DT202" s="79"/>
      <c r="DU202" s="79"/>
      <c r="DV202" s="79"/>
      <c r="DW202" s="79"/>
      <c r="DX202" s="79"/>
      <c r="DY202" s="79"/>
      <c r="DZ202" s="79"/>
      <c r="EA202" s="79"/>
      <c r="EB202" s="79"/>
      <c r="EC202" s="79"/>
      <c r="ED202" s="79"/>
      <c r="EE202" s="79"/>
      <c r="EF202" s="79"/>
      <c r="EG202" s="79"/>
      <c r="EH202" s="79"/>
      <c r="EI202" s="79"/>
      <c r="EJ202" s="79"/>
      <c r="EK202" s="79"/>
      <c r="EL202" s="79"/>
      <c r="EM202" s="79"/>
      <c r="EN202" s="79"/>
      <c r="EO202" s="79"/>
      <c r="EP202" s="79"/>
      <c r="EQ202" s="79"/>
      <c r="ER202" s="79"/>
      <c r="ES202" s="79"/>
      <c r="ET202" s="79"/>
      <c r="EU202" s="79"/>
      <c r="EV202" s="79"/>
      <c r="EW202" s="79"/>
      <c r="EX202" s="79"/>
      <c r="EY202" s="79"/>
      <c r="EZ202" s="79"/>
      <c r="FA202" s="79"/>
      <c r="FB202" s="79"/>
      <c r="FC202" s="79"/>
      <c r="FD202" s="79"/>
      <c r="FE202" s="79"/>
      <c r="FF202" s="79"/>
      <c r="FG202" s="79"/>
      <c r="FH202" s="79"/>
      <c r="FI202" s="79"/>
      <c r="FJ202" s="79"/>
      <c r="FK202" s="79"/>
      <c r="FL202" s="79"/>
      <c r="FM202" s="79"/>
      <c r="FN202" s="79"/>
      <c r="FO202" s="79"/>
      <c r="FP202" s="79"/>
      <c r="FQ202" s="79"/>
      <c r="FR202" s="79"/>
      <c r="FS202" s="79"/>
      <c r="FT202" s="79"/>
      <c r="FU202" s="79"/>
      <c r="FV202" s="79"/>
      <c r="FW202" s="79"/>
      <c r="FX202" s="79"/>
      <c r="FY202" s="79"/>
      <c r="FZ202" s="79"/>
      <c r="GA202" s="79"/>
      <c r="GB202" s="79"/>
      <c r="GC202" s="79"/>
      <c r="GD202" s="79"/>
      <c r="GE202" s="79"/>
      <c r="GF202" s="79"/>
      <c r="GG202" s="79"/>
      <c r="GH202" s="79"/>
      <c r="GI202" s="79"/>
      <c r="GJ202" s="79"/>
      <c r="GK202" s="79"/>
      <c r="GL202" s="79"/>
      <c r="GM202" s="79"/>
      <c r="GN202" s="79"/>
      <c r="GO202" s="79"/>
      <c r="GP202" s="79"/>
      <c r="GQ202" s="79"/>
      <c r="GR202" s="79"/>
      <c r="GS202" s="79"/>
      <c r="GT202" s="79"/>
      <c r="GU202" s="79"/>
      <c r="GV202" s="79"/>
      <c r="GW202" s="79"/>
      <c r="GX202" s="79"/>
      <c r="GY202" s="79"/>
      <c r="GZ202" s="79"/>
      <c r="HA202" s="79"/>
      <c r="HB202" s="79"/>
      <c r="HC202" s="79"/>
      <c r="HD202" s="79"/>
      <c r="HE202" s="79"/>
      <c r="HF202" s="79"/>
      <c r="HG202" s="79"/>
      <c r="HH202" s="79"/>
      <c r="HI202" s="79"/>
      <c r="HJ202" s="79"/>
      <c r="HK202" s="79"/>
      <c r="HL202" s="79"/>
      <c r="HM202" s="79"/>
      <c r="HN202" s="79"/>
      <c r="HO202" s="79"/>
      <c r="HP202" s="79"/>
      <c r="HQ202" s="79"/>
      <c r="HR202" s="79"/>
      <c r="HS202" s="79"/>
      <c r="HT202" s="79"/>
      <c r="HU202" s="79"/>
      <c r="HV202" s="79"/>
      <c r="HW202" s="79"/>
      <c r="HX202" s="79"/>
      <c r="HY202" s="79"/>
      <c r="HZ202" s="79"/>
      <c r="IA202" s="79"/>
      <c r="IB202" s="79"/>
      <c r="IC202" s="79"/>
      <c r="ID202" s="79"/>
      <c r="IE202" s="79"/>
      <c r="IF202" s="79"/>
      <c r="IG202" s="79"/>
      <c r="IH202" s="79"/>
      <c r="II202" s="79"/>
      <c r="IJ202" s="79"/>
      <c r="IK202" s="79"/>
      <c r="IL202" s="79"/>
      <c r="IM202" s="79"/>
      <c r="IN202" s="80"/>
    </row>
    <row r="203" spans="1:248" s="80" customFormat="1" ht="18" customHeight="1">
      <c r="A203" s="44">
        <f>IF(C203&lt;&gt;" ",COUNTA(C$10:$C203)," ")</f>
        <v>174</v>
      </c>
      <c r="B203" s="44">
        <f>IF(C203&lt;&gt;" ",COUNTA($C$201:C203)," ")</f>
        <v>3</v>
      </c>
      <c r="C203" s="38" t="s">
        <v>21</v>
      </c>
      <c r="D203" s="45" t="s">
        <v>276</v>
      </c>
      <c r="E203" s="46" t="s">
        <v>196</v>
      </c>
      <c r="F203" s="71" t="s">
        <v>197</v>
      </c>
      <c r="G203" s="38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78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/>
      <c r="BX203" s="79"/>
      <c r="BY203" s="79"/>
      <c r="BZ203" s="79"/>
      <c r="CA203" s="79"/>
      <c r="CB203" s="79"/>
      <c r="CC203" s="79"/>
      <c r="CD203" s="79"/>
      <c r="CE203" s="79"/>
      <c r="CF203" s="79"/>
      <c r="CG203" s="79"/>
      <c r="CH203" s="79"/>
      <c r="CI203" s="79"/>
      <c r="CJ203" s="79"/>
      <c r="CK203" s="79"/>
      <c r="CL203" s="79"/>
      <c r="CM203" s="79"/>
      <c r="CN203" s="79"/>
      <c r="CO203" s="79"/>
      <c r="CP203" s="79"/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  <c r="DE203" s="79"/>
      <c r="DF203" s="79"/>
      <c r="DG203" s="79"/>
      <c r="DH203" s="79"/>
      <c r="DI203" s="79"/>
      <c r="DJ203" s="79"/>
      <c r="DK203" s="79"/>
      <c r="DL203" s="79"/>
      <c r="DM203" s="79"/>
      <c r="DN203" s="79"/>
      <c r="DO203" s="79"/>
      <c r="DP203" s="79"/>
      <c r="DQ203" s="79"/>
      <c r="DR203" s="79"/>
      <c r="DS203" s="79"/>
      <c r="DT203" s="79"/>
      <c r="DU203" s="79"/>
      <c r="DV203" s="79"/>
      <c r="DW203" s="79"/>
      <c r="DX203" s="79"/>
      <c r="DY203" s="79"/>
      <c r="DZ203" s="79"/>
      <c r="EA203" s="79"/>
      <c r="EB203" s="79"/>
      <c r="EC203" s="79"/>
      <c r="ED203" s="79"/>
      <c r="EE203" s="79"/>
      <c r="EF203" s="79"/>
      <c r="EG203" s="79"/>
      <c r="EH203" s="79"/>
      <c r="EI203" s="79"/>
      <c r="EJ203" s="79"/>
      <c r="EK203" s="79"/>
      <c r="EL203" s="79"/>
      <c r="EM203" s="79"/>
      <c r="EN203" s="79"/>
      <c r="EO203" s="79"/>
      <c r="EP203" s="79"/>
      <c r="EQ203" s="79"/>
      <c r="ER203" s="79"/>
      <c r="ES203" s="79"/>
      <c r="ET203" s="79"/>
      <c r="EU203" s="79"/>
      <c r="EV203" s="79"/>
      <c r="EW203" s="79"/>
      <c r="EX203" s="79"/>
      <c r="EY203" s="79"/>
      <c r="EZ203" s="79"/>
      <c r="FA203" s="79"/>
      <c r="FB203" s="79"/>
      <c r="FC203" s="79"/>
      <c r="FD203" s="79"/>
      <c r="FE203" s="79"/>
      <c r="FF203" s="79"/>
      <c r="FG203" s="79"/>
      <c r="FH203" s="79"/>
      <c r="FI203" s="79"/>
      <c r="FJ203" s="79"/>
      <c r="FK203" s="79"/>
      <c r="FL203" s="79"/>
      <c r="FM203" s="79"/>
      <c r="FN203" s="79"/>
      <c r="FO203" s="79"/>
      <c r="FP203" s="79"/>
      <c r="FQ203" s="79"/>
      <c r="FR203" s="79"/>
      <c r="FS203" s="79"/>
      <c r="FT203" s="79"/>
      <c r="FU203" s="79"/>
      <c r="FV203" s="79"/>
      <c r="FW203" s="79"/>
      <c r="FX203" s="79"/>
      <c r="FY203" s="79"/>
      <c r="FZ203" s="79"/>
      <c r="GA203" s="79"/>
      <c r="GB203" s="79"/>
      <c r="GC203" s="79"/>
      <c r="GD203" s="79"/>
      <c r="GE203" s="79"/>
      <c r="GF203" s="79"/>
      <c r="GG203" s="79"/>
      <c r="GH203" s="79"/>
      <c r="GI203" s="79"/>
      <c r="GJ203" s="79"/>
      <c r="GK203" s="79"/>
      <c r="GL203" s="79"/>
      <c r="GM203" s="79"/>
      <c r="GN203" s="79"/>
      <c r="GO203" s="79"/>
      <c r="GP203" s="79"/>
      <c r="GQ203" s="79"/>
      <c r="GR203" s="79"/>
      <c r="GS203" s="79"/>
      <c r="GT203" s="79"/>
      <c r="GU203" s="79"/>
      <c r="GV203" s="79"/>
      <c r="GW203" s="79"/>
      <c r="GX203" s="79"/>
      <c r="GY203" s="79"/>
      <c r="GZ203" s="79"/>
      <c r="HA203" s="79"/>
      <c r="HB203" s="79"/>
      <c r="HC203" s="79"/>
      <c r="HD203" s="79"/>
      <c r="HE203" s="79"/>
      <c r="HF203" s="79"/>
      <c r="HG203" s="79"/>
      <c r="HH203" s="79"/>
      <c r="HI203" s="79"/>
      <c r="HJ203" s="79"/>
      <c r="HK203" s="79"/>
      <c r="HL203" s="79"/>
      <c r="HM203" s="79"/>
      <c r="HN203" s="79"/>
      <c r="HO203" s="79"/>
      <c r="HP203" s="79"/>
      <c r="HQ203" s="79"/>
      <c r="HR203" s="79"/>
      <c r="HS203" s="79"/>
      <c r="HT203" s="79"/>
      <c r="HU203" s="79"/>
      <c r="HV203" s="79"/>
      <c r="HW203" s="79"/>
      <c r="HX203" s="79"/>
      <c r="HY203" s="79"/>
      <c r="HZ203" s="79"/>
      <c r="IA203" s="79"/>
      <c r="IB203" s="79"/>
      <c r="IC203" s="79"/>
      <c r="ID203" s="79"/>
      <c r="IE203" s="79"/>
      <c r="IF203" s="79"/>
      <c r="IG203" s="79"/>
      <c r="IH203" s="79"/>
      <c r="II203" s="79"/>
      <c r="IJ203" s="79"/>
      <c r="IK203" s="79"/>
      <c r="IL203" s="79"/>
      <c r="IM203" s="79"/>
      <c r="IN203" s="79"/>
    </row>
    <row r="204" spans="1:248" s="91" customFormat="1" ht="18" customHeight="1">
      <c r="A204" s="44">
        <f>IF(C204&lt;&gt;" ",COUNTA(C$10:$C204)," ")</f>
        <v>175</v>
      </c>
      <c r="B204" s="44">
        <f>IF(C204&lt;&gt;" ",COUNTA($C$201:C204)," ")</f>
        <v>4</v>
      </c>
      <c r="C204" s="38" t="s">
        <v>22</v>
      </c>
      <c r="D204" s="45" t="s">
        <v>276</v>
      </c>
      <c r="E204" s="46" t="s">
        <v>196</v>
      </c>
      <c r="F204" s="46" t="s">
        <v>201</v>
      </c>
      <c r="G204" s="38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87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6"/>
      <c r="FH204" s="86"/>
      <c r="FI204" s="86"/>
      <c r="FJ204" s="86"/>
      <c r="FK204" s="86"/>
      <c r="FL204" s="86"/>
      <c r="FM204" s="86"/>
      <c r="FN204" s="86"/>
      <c r="FO204" s="86"/>
      <c r="FP204" s="86"/>
      <c r="FQ204" s="86"/>
      <c r="FR204" s="86"/>
      <c r="FS204" s="86"/>
      <c r="FT204" s="86"/>
      <c r="FU204" s="86"/>
      <c r="FV204" s="86"/>
      <c r="FW204" s="86"/>
      <c r="FX204" s="86"/>
      <c r="FY204" s="86"/>
      <c r="FZ204" s="86"/>
      <c r="GA204" s="86"/>
      <c r="GB204" s="86"/>
      <c r="GC204" s="86"/>
      <c r="GD204" s="86"/>
      <c r="GE204" s="86"/>
      <c r="GF204" s="86"/>
      <c r="GG204" s="86"/>
      <c r="GH204" s="86"/>
      <c r="GI204" s="86"/>
      <c r="GJ204" s="86"/>
      <c r="GK204" s="86"/>
      <c r="GL204" s="86"/>
      <c r="GM204" s="86"/>
      <c r="GN204" s="86"/>
      <c r="GO204" s="86"/>
      <c r="GP204" s="86"/>
      <c r="GQ204" s="86"/>
      <c r="GR204" s="86"/>
      <c r="GS204" s="86"/>
      <c r="GT204" s="86"/>
      <c r="GU204" s="86"/>
      <c r="GV204" s="86"/>
      <c r="GW204" s="86"/>
      <c r="GX204" s="86"/>
      <c r="GY204" s="86"/>
      <c r="GZ204" s="86"/>
      <c r="HA204" s="86"/>
      <c r="HB204" s="86"/>
      <c r="HC204" s="86"/>
      <c r="HD204" s="86"/>
      <c r="HE204" s="86"/>
      <c r="HF204" s="86"/>
      <c r="HG204" s="86"/>
      <c r="HH204" s="86"/>
      <c r="HI204" s="86"/>
      <c r="HJ204" s="86"/>
      <c r="HK204" s="86"/>
      <c r="HL204" s="86"/>
      <c r="HM204" s="86"/>
      <c r="HN204" s="86"/>
      <c r="HO204" s="86"/>
      <c r="HP204" s="86"/>
      <c r="HQ204" s="86"/>
      <c r="HR204" s="86"/>
      <c r="HS204" s="86"/>
      <c r="HT204" s="86"/>
      <c r="HU204" s="86"/>
      <c r="HV204" s="86"/>
      <c r="HW204" s="86"/>
      <c r="HX204" s="86"/>
      <c r="HY204" s="86"/>
      <c r="HZ204" s="86"/>
      <c r="IA204" s="86"/>
      <c r="IB204" s="86"/>
      <c r="IC204" s="86"/>
      <c r="ID204" s="86"/>
      <c r="IE204" s="86"/>
      <c r="IF204" s="86"/>
      <c r="IG204" s="86"/>
      <c r="IH204" s="86"/>
      <c r="II204" s="86"/>
      <c r="IJ204" s="86"/>
      <c r="IK204" s="86"/>
      <c r="IL204" s="86"/>
      <c r="IM204" s="86"/>
    </row>
    <row r="205" spans="1:248" s="79" customFormat="1" ht="18" customHeight="1">
      <c r="A205" s="44">
        <f>IF(C205&lt;&gt;" ",COUNTA(C$10:$C205)," ")</f>
        <v>176</v>
      </c>
      <c r="B205" s="44">
        <f>IF(C205&lt;&gt;" ",COUNTA($C$201:C205)," ")</f>
        <v>5</v>
      </c>
      <c r="C205" s="38" t="s">
        <v>23</v>
      </c>
      <c r="D205" s="45" t="s">
        <v>275</v>
      </c>
      <c r="E205" s="46" t="s">
        <v>196</v>
      </c>
      <c r="F205" s="46" t="s">
        <v>201</v>
      </c>
      <c r="G205" s="38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78"/>
      <c r="IN205" s="91"/>
    </row>
    <row r="206" spans="1:248" s="55" customFormat="1" ht="18" customHeight="1">
      <c r="A206" s="44">
        <f>IF(C206&lt;&gt;" ",COUNTA(C$10:$C206)," ")</f>
        <v>177</v>
      </c>
      <c r="B206" s="44">
        <f>IF(C206&lt;&gt;" ",COUNTA($C$201:C206)," ")</f>
        <v>6</v>
      </c>
      <c r="C206" s="38" t="s">
        <v>24</v>
      </c>
      <c r="D206" s="45" t="s">
        <v>276</v>
      </c>
      <c r="E206" s="46" t="s">
        <v>196</v>
      </c>
      <c r="F206" s="46" t="s">
        <v>201</v>
      </c>
      <c r="G206" s="38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78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/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  <c r="DE206" s="79"/>
      <c r="DF206" s="79"/>
      <c r="DG206" s="79"/>
      <c r="DH206" s="79"/>
      <c r="DI206" s="79"/>
      <c r="DJ206" s="79"/>
      <c r="DK206" s="79"/>
      <c r="DL206" s="79"/>
      <c r="DM206" s="79"/>
      <c r="DN206" s="79"/>
      <c r="DO206" s="79"/>
      <c r="DP206" s="79"/>
      <c r="DQ206" s="79"/>
      <c r="DR206" s="79"/>
      <c r="DS206" s="79"/>
      <c r="DT206" s="79"/>
      <c r="DU206" s="79"/>
      <c r="DV206" s="79"/>
      <c r="DW206" s="79"/>
      <c r="DX206" s="79"/>
      <c r="DY206" s="79"/>
      <c r="DZ206" s="79"/>
      <c r="EA206" s="79"/>
      <c r="EB206" s="79"/>
      <c r="EC206" s="79"/>
      <c r="ED206" s="79"/>
      <c r="EE206" s="79"/>
      <c r="EF206" s="79"/>
      <c r="EG206" s="79"/>
      <c r="EH206" s="79"/>
      <c r="EI206" s="79"/>
      <c r="EJ206" s="79"/>
      <c r="EK206" s="79"/>
      <c r="EL206" s="79"/>
      <c r="EM206" s="79"/>
      <c r="EN206" s="79"/>
      <c r="EO206" s="79"/>
      <c r="EP206" s="79"/>
      <c r="EQ206" s="79"/>
      <c r="ER206" s="79"/>
      <c r="ES206" s="79"/>
      <c r="ET206" s="79"/>
      <c r="EU206" s="79"/>
      <c r="EV206" s="79"/>
      <c r="EW206" s="79"/>
      <c r="EX206" s="79"/>
      <c r="EY206" s="79"/>
      <c r="EZ206" s="79"/>
      <c r="FA206" s="79"/>
      <c r="FB206" s="79"/>
      <c r="FC206" s="79"/>
      <c r="FD206" s="79"/>
      <c r="FE206" s="79"/>
      <c r="FF206" s="79"/>
      <c r="FG206" s="79"/>
      <c r="FH206" s="79"/>
      <c r="FI206" s="79"/>
      <c r="FJ206" s="79"/>
      <c r="FK206" s="79"/>
      <c r="FL206" s="79"/>
      <c r="FM206" s="79"/>
      <c r="FN206" s="79"/>
      <c r="FO206" s="79"/>
      <c r="FP206" s="79"/>
      <c r="FQ206" s="79"/>
      <c r="FR206" s="79"/>
      <c r="FS206" s="79"/>
      <c r="FT206" s="79"/>
      <c r="FU206" s="79"/>
      <c r="FV206" s="79"/>
      <c r="FW206" s="79"/>
      <c r="FX206" s="79"/>
      <c r="FY206" s="79"/>
      <c r="FZ206" s="79"/>
      <c r="GA206" s="79"/>
      <c r="GB206" s="79"/>
      <c r="GC206" s="79"/>
      <c r="GD206" s="79"/>
      <c r="GE206" s="79"/>
      <c r="GF206" s="79"/>
      <c r="GG206" s="79"/>
      <c r="GH206" s="79"/>
      <c r="GI206" s="79"/>
      <c r="GJ206" s="79"/>
      <c r="GK206" s="79"/>
      <c r="GL206" s="79"/>
      <c r="GM206" s="79"/>
      <c r="GN206" s="79"/>
      <c r="GO206" s="79"/>
      <c r="GP206" s="79"/>
      <c r="GQ206" s="79"/>
      <c r="GR206" s="79"/>
      <c r="GS206" s="79"/>
      <c r="GT206" s="79"/>
      <c r="GU206" s="79"/>
      <c r="GV206" s="79"/>
      <c r="GW206" s="79"/>
      <c r="GX206" s="79"/>
      <c r="GY206" s="79"/>
      <c r="GZ206" s="79"/>
      <c r="HA206" s="79"/>
      <c r="HB206" s="79"/>
      <c r="HC206" s="79"/>
      <c r="HD206" s="79"/>
      <c r="HE206" s="79"/>
      <c r="HF206" s="79"/>
      <c r="HG206" s="79"/>
      <c r="HH206" s="79"/>
      <c r="HI206" s="79"/>
      <c r="HJ206" s="79"/>
      <c r="HK206" s="79"/>
      <c r="HL206" s="79"/>
      <c r="HM206" s="79"/>
      <c r="HN206" s="79"/>
      <c r="HO206" s="79"/>
      <c r="HP206" s="79"/>
      <c r="HQ206" s="79"/>
      <c r="HR206" s="79"/>
      <c r="HS206" s="79"/>
      <c r="HT206" s="79"/>
      <c r="HU206" s="79"/>
      <c r="HV206" s="79"/>
      <c r="HW206" s="79"/>
      <c r="HX206" s="79"/>
      <c r="HY206" s="79"/>
      <c r="HZ206" s="79"/>
      <c r="IA206" s="79"/>
      <c r="IB206" s="79"/>
      <c r="IC206" s="79"/>
      <c r="ID206" s="79"/>
      <c r="IE206" s="79"/>
      <c r="IF206" s="79"/>
      <c r="IG206" s="79"/>
      <c r="IH206" s="79"/>
      <c r="II206" s="79"/>
      <c r="IJ206" s="79"/>
      <c r="IK206" s="79"/>
      <c r="IL206" s="79"/>
      <c r="IM206" s="79"/>
      <c r="IN206" s="79"/>
    </row>
    <row r="207" spans="1:248" s="79" customFormat="1" ht="18" customHeight="1">
      <c r="A207" s="44">
        <f>IF(C207&lt;&gt;" ",COUNTA(C$10:$C207)," ")</f>
        <v>178</v>
      </c>
      <c r="B207" s="44">
        <f>IF(C207&lt;&gt;" ",COUNTA($C$201:C207)," ")</f>
        <v>7</v>
      </c>
      <c r="C207" s="38" t="s">
        <v>25</v>
      </c>
      <c r="D207" s="45" t="s">
        <v>276</v>
      </c>
      <c r="E207" s="46" t="s">
        <v>196</v>
      </c>
      <c r="F207" s="46" t="s">
        <v>201</v>
      </c>
      <c r="G207" s="38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78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1"/>
      <c r="HT207" s="91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55"/>
    </row>
    <row r="208" spans="1:248" s="41" customFormat="1" ht="18" customHeight="1">
      <c r="A208" s="44">
        <f>IF(C208&lt;&gt;" ",COUNTA(C$10:$C208)," ")</f>
        <v>179</v>
      </c>
      <c r="B208" s="44">
        <f>IF(C208&lt;&gt;" ",COUNTA($C$201:C208)," ")</f>
        <v>8</v>
      </c>
      <c r="C208" s="38" t="s">
        <v>392</v>
      </c>
      <c r="D208" s="45"/>
      <c r="E208" s="46" t="s">
        <v>200</v>
      </c>
      <c r="F208" s="46" t="s">
        <v>201</v>
      </c>
      <c r="G208" s="38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40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  <c r="GH208" s="49"/>
      <c r="GI208" s="49"/>
      <c r="GJ208" s="49"/>
      <c r="GK208" s="49"/>
      <c r="GL208" s="49"/>
      <c r="GM208" s="49"/>
      <c r="GN208" s="49"/>
      <c r="GO208" s="49"/>
      <c r="GP208" s="49"/>
      <c r="GQ208" s="49"/>
      <c r="GR208" s="49"/>
      <c r="GS208" s="49"/>
      <c r="GT208" s="49"/>
      <c r="GU208" s="49"/>
      <c r="GV208" s="49"/>
      <c r="GW208" s="49"/>
      <c r="GX208" s="49"/>
      <c r="GY208" s="49"/>
      <c r="GZ208" s="49"/>
      <c r="HA208" s="49"/>
      <c r="HB208" s="49"/>
      <c r="HC208" s="49"/>
      <c r="HD208" s="49"/>
      <c r="HE208" s="49"/>
      <c r="HF208" s="49"/>
      <c r="HG208" s="49"/>
      <c r="HH208" s="49"/>
      <c r="HI208" s="49"/>
      <c r="HJ208" s="49"/>
      <c r="HK208" s="49"/>
      <c r="HL208" s="49"/>
      <c r="HM208" s="49"/>
      <c r="HN208" s="49"/>
      <c r="HO208" s="49"/>
      <c r="HP208" s="49"/>
      <c r="HQ208" s="49"/>
      <c r="HR208" s="49"/>
      <c r="HS208" s="49"/>
      <c r="HT208" s="49"/>
      <c r="HU208" s="49"/>
      <c r="HV208" s="49"/>
      <c r="HW208" s="49"/>
      <c r="HX208" s="49"/>
      <c r="HY208" s="49"/>
      <c r="HZ208" s="49"/>
      <c r="IA208" s="49"/>
      <c r="IB208" s="49"/>
      <c r="IC208" s="49"/>
      <c r="ID208" s="49"/>
      <c r="IE208" s="49"/>
      <c r="IF208" s="49"/>
      <c r="IG208" s="49"/>
      <c r="IH208" s="49"/>
      <c r="II208" s="49"/>
      <c r="IJ208" s="49"/>
      <c r="IK208" s="49"/>
      <c r="IL208" s="49"/>
      <c r="IM208" s="49"/>
      <c r="IN208" s="63"/>
    </row>
    <row r="209" spans="1:248" s="41" customFormat="1" ht="18" customHeight="1">
      <c r="A209" s="44">
        <f>IF(C209&lt;&gt;" ",COUNTA(C$10:$C209)," ")</f>
        <v>180</v>
      </c>
      <c r="B209" s="44">
        <f>IF(C209&lt;&gt;" ",COUNTA($C$201:C209)," ")</f>
        <v>9</v>
      </c>
      <c r="C209" s="38" t="s">
        <v>393</v>
      </c>
      <c r="D209" s="45"/>
      <c r="E209" s="46" t="s">
        <v>200</v>
      </c>
      <c r="F209" s="46" t="s">
        <v>201</v>
      </c>
      <c r="G209" s="38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40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  <c r="HU209" s="49"/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  <c r="II209" s="49"/>
      <c r="IJ209" s="49"/>
      <c r="IK209" s="49"/>
      <c r="IL209" s="49"/>
      <c r="IM209" s="49"/>
      <c r="IN209" s="63"/>
    </row>
    <row r="210" spans="1:248" s="79" customFormat="1" ht="18" customHeight="1">
      <c r="A210" s="44">
        <f>IF(C210&lt;&gt;" ",COUNTA(C$10:$C210)," ")</f>
        <v>181</v>
      </c>
      <c r="B210" s="44">
        <f>IF(C210&lt;&gt;" ",COUNTA($C$201:C210)," ")</f>
        <v>10</v>
      </c>
      <c r="C210" s="38" t="s">
        <v>26</v>
      </c>
      <c r="D210" s="45" t="s">
        <v>277</v>
      </c>
      <c r="E210" s="46" t="s">
        <v>198</v>
      </c>
      <c r="F210" s="46"/>
      <c r="G210" s="38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78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1"/>
      <c r="HT210" s="91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55"/>
    </row>
    <row r="211" spans="1:248" s="79" customFormat="1" ht="18" customHeight="1">
      <c r="A211" s="44">
        <f>IF(C211&lt;&gt;" ",COUNTA(C$10:$C211)," ")</f>
        <v>182</v>
      </c>
      <c r="B211" s="44">
        <f>IF(C211&lt;&gt;" ",COUNTA($C$201:C211)," ")</f>
        <v>11</v>
      </c>
      <c r="C211" s="38" t="s">
        <v>27</v>
      </c>
      <c r="D211" s="45" t="s">
        <v>277</v>
      </c>
      <c r="E211" s="46" t="s">
        <v>198</v>
      </c>
      <c r="F211" s="46"/>
      <c r="G211" s="38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78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1"/>
      <c r="HT211" s="91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55"/>
    </row>
    <row r="212" spans="1:248" s="79" customFormat="1" ht="18" customHeight="1">
      <c r="A212" s="44">
        <f>IF(C212&lt;&gt;" ",COUNTA(C$10:$C212)," ")</f>
        <v>183</v>
      </c>
      <c r="B212" s="44">
        <f>IF(C212&lt;&gt;" ",COUNTA($C$201:C212)," ")</f>
        <v>12</v>
      </c>
      <c r="C212" s="38" t="s">
        <v>28</v>
      </c>
      <c r="D212" s="45" t="s">
        <v>277</v>
      </c>
      <c r="E212" s="46" t="s">
        <v>198</v>
      </c>
      <c r="F212" s="46"/>
      <c r="G212" s="38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78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1"/>
      <c r="HT212" s="91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55"/>
    </row>
    <row r="213" spans="1:248" s="79" customFormat="1" ht="18" customHeight="1">
      <c r="A213" s="44">
        <f>IF(C213&lt;&gt;" ",COUNTA(C$10:$C213)," ")</f>
        <v>184</v>
      </c>
      <c r="B213" s="44">
        <f>IF(C213&lt;&gt;" ",COUNTA($C$201:C213)," ")</f>
        <v>13</v>
      </c>
      <c r="C213" s="38" t="s">
        <v>29</v>
      </c>
      <c r="D213" s="45" t="s">
        <v>277</v>
      </c>
      <c r="E213" s="46" t="s">
        <v>198</v>
      </c>
      <c r="F213" s="46"/>
      <c r="G213" s="38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78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1"/>
      <c r="HT213" s="91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55"/>
    </row>
    <row r="214" spans="1:248" s="79" customFormat="1" ht="18" customHeight="1">
      <c r="A214" s="44">
        <f>IF(C214&lt;&gt;" ",COUNTA(C$10:$C214)," ")</f>
        <v>185</v>
      </c>
      <c r="B214" s="44">
        <f>IF(C214&lt;&gt;" ",COUNTA($C$201:C214)," ")</f>
        <v>14</v>
      </c>
      <c r="C214" s="38" t="s">
        <v>30</v>
      </c>
      <c r="D214" s="45" t="s">
        <v>277</v>
      </c>
      <c r="E214" s="46" t="s">
        <v>198</v>
      </c>
      <c r="F214" s="46"/>
      <c r="G214" s="38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78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1"/>
      <c r="HT214" s="91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55"/>
    </row>
    <row r="215" spans="1:248" s="64" customFormat="1" ht="18" customHeight="1">
      <c r="A215" s="43" t="s">
        <v>394</v>
      </c>
      <c r="B215" s="43"/>
      <c r="C215" s="29"/>
      <c r="D215" s="29"/>
      <c r="E215" s="28"/>
      <c r="F215" s="30"/>
      <c r="G215" s="31">
        <f>(15/100)*12</f>
        <v>1.7999999999999998</v>
      </c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40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  <c r="FP215" s="41"/>
      <c r="FQ215" s="41"/>
      <c r="FR215" s="41"/>
      <c r="FS215" s="41"/>
      <c r="FT215" s="41"/>
      <c r="FU215" s="41"/>
      <c r="FV215" s="41"/>
      <c r="FW215" s="41"/>
      <c r="FX215" s="41"/>
      <c r="FY215" s="41"/>
      <c r="FZ215" s="41"/>
      <c r="GA215" s="41"/>
      <c r="GB215" s="41"/>
      <c r="GC215" s="41"/>
      <c r="GD215" s="41"/>
      <c r="GE215" s="41"/>
      <c r="GF215" s="41"/>
      <c r="GG215" s="41"/>
      <c r="GH215" s="41"/>
      <c r="GI215" s="41"/>
      <c r="GJ215" s="41"/>
      <c r="GK215" s="41"/>
      <c r="GL215" s="41"/>
      <c r="GM215" s="41"/>
      <c r="GN215" s="41"/>
      <c r="GO215" s="41"/>
      <c r="GP215" s="41"/>
      <c r="GQ215" s="41"/>
      <c r="GR215" s="41"/>
      <c r="GS215" s="41"/>
      <c r="GT215" s="41"/>
      <c r="GU215" s="41"/>
      <c r="GV215" s="41"/>
      <c r="GW215" s="41"/>
      <c r="GX215" s="41"/>
      <c r="GY215" s="41"/>
      <c r="GZ215" s="41"/>
      <c r="HA215" s="41"/>
      <c r="HB215" s="41"/>
      <c r="HC215" s="41"/>
      <c r="HD215" s="41"/>
      <c r="HE215" s="41"/>
      <c r="HF215" s="41"/>
      <c r="HG215" s="41"/>
      <c r="HH215" s="41"/>
      <c r="HI215" s="41"/>
      <c r="HJ215" s="41"/>
      <c r="HK215" s="41"/>
      <c r="HL215" s="41"/>
      <c r="HM215" s="41"/>
      <c r="HN215" s="41"/>
      <c r="HO215" s="41"/>
      <c r="HP215" s="41"/>
      <c r="HQ215" s="41"/>
      <c r="HR215" s="41"/>
      <c r="HS215" s="41"/>
      <c r="HT215" s="41"/>
      <c r="HU215" s="41"/>
      <c r="HV215" s="41"/>
      <c r="HW215" s="41"/>
      <c r="HX215" s="41"/>
      <c r="HY215" s="41"/>
      <c r="HZ215" s="41"/>
      <c r="IA215" s="41"/>
      <c r="IB215" s="41"/>
      <c r="IC215" s="41"/>
      <c r="ID215" s="41"/>
      <c r="IE215" s="41"/>
      <c r="IF215" s="41"/>
      <c r="IG215" s="41"/>
      <c r="IH215" s="41"/>
      <c r="II215" s="41"/>
      <c r="IJ215" s="41"/>
      <c r="IK215" s="41"/>
      <c r="IL215" s="41"/>
      <c r="IM215" s="41"/>
    </row>
    <row r="216" spans="1:248" s="64" customFormat="1" ht="18" customHeight="1">
      <c r="A216" s="44">
        <f>IF(C216&lt;&gt;" ",COUNTA(C$10:$C216)," ")</f>
        <v>186</v>
      </c>
      <c r="B216" s="44">
        <f>IF(C216&lt;&gt;" ",COUNTA($C$216:C216)," ")</f>
        <v>1</v>
      </c>
      <c r="C216" s="38" t="s">
        <v>71</v>
      </c>
      <c r="D216" s="45"/>
      <c r="E216" s="46" t="s">
        <v>196</v>
      </c>
      <c r="F216" s="46" t="s">
        <v>201</v>
      </c>
      <c r="G216" s="38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40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/>
      <c r="EN216" s="41"/>
      <c r="EO216" s="41"/>
      <c r="EP216" s="41"/>
      <c r="EQ216" s="41"/>
      <c r="ER216" s="41"/>
      <c r="ES216" s="41"/>
      <c r="ET216" s="41"/>
      <c r="EU216" s="41"/>
      <c r="EV216" s="41"/>
      <c r="EW216" s="41"/>
      <c r="EX216" s="41"/>
      <c r="EY216" s="41"/>
      <c r="EZ216" s="41"/>
      <c r="FA216" s="41"/>
      <c r="FB216" s="41"/>
      <c r="FC216" s="41"/>
      <c r="FD216" s="41"/>
      <c r="FE216" s="41"/>
      <c r="FF216" s="41"/>
      <c r="FG216" s="41"/>
      <c r="FH216" s="41"/>
      <c r="FI216" s="41"/>
      <c r="FJ216" s="41"/>
      <c r="FK216" s="41"/>
      <c r="FL216" s="41"/>
      <c r="FM216" s="41"/>
      <c r="FN216" s="41"/>
      <c r="FO216" s="41"/>
      <c r="FP216" s="41"/>
      <c r="FQ216" s="41"/>
      <c r="FR216" s="41"/>
      <c r="FS216" s="41"/>
      <c r="FT216" s="41"/>
      <c r="FU216" s="41"/>
      <c r="FV216" s="41"/>
      <c r="FW216" s="41"/>
      <c r="FX216" s="41"/>
      <c r="FY216" s="41"/>
      <c r="FZ216" s="41"/>
      <c r="GA216" s="41"/>
      <c r="GB216" s="41"/>
      <c r="GC216" s="41"/>
      <c r="GD216" s="41"/>
      <c r="GE216" s="41"/>
      <c r="GF216" s="41"/>
      <c r="GG216" s="41"/>
      <c r="GH216" s="41"/>
      <c r="GI216" s="41"/>
      <c r="GJ216" s="41"/>
      <c r="GK216" s="41"/>
      <c r="GL216" s="41"/>
      <c r="GM216" s="41"/>
      <c r="GN216" s="41"/>
      <c r="GO216" s="41"/>
      <c r="GP216" s="41"/>
      <c r="GQ216" s="41"/>
      <c r="GR216" s="41"/>
      <c r="GS216" s="41"/>
      <c r="GT216" s="41"/>
      <c r="GU216" s="41"/>
      <c r="GV216" s="41"/>
      <c r="GW216" s="41"/>
      <c r="GX216" s="41"/>
      <c r="GY216" s="41"/>
      <c r="GZ216" s="41"/>
      <c r="HA216" s="41"/>
      <c r="HB216" s="41"/>
      <c r="HC216" s="41"/>
      <c r="HD216" s="41"/>
      <c r="HE216" s="41"/>
      <c r="HF216" s="41"/>
      <c r="HG216" s="41"/>
      <c r="HH216" s="41"/>
      <c r="HI216" s="41"/>
      <c r="HJ216" s="41"/>
      <c r="HK216" s="41"/>
      <c r="HL216" s="41"/>
      <c r="HM216" s="41"/>
      <c r="HN216" s="41"/>
      <c r="HO216" s="41"/>
      <c r="HP216" s="41"/>
      <c r="HQ216" s="41"/>
      <c r="HR216" s="41"/>
      <c r="HS216" s="41"/>
      <c r="HT216" s="41"/>
      <c r="HU216" s="41"/>
      <c r="HV216" s="41"/>
      <c r="HW216" s="41"/>
      <c r="HX216" s="41"/>
      <c r="HY216" s="41"/>
      <c r="HZ216" s="41"/>
      <c r="IA216" s="41"/>
      <c r="IB216" s="41"/>
      <c r="IC216" s="41"/>
      <c r="ID216" s="41"/>
      <c r="IE216" s="41"/>
      <c r="IF216" s="41"/>
      <c r="IG216" s="41"/>
      <c r="IH216" s="41"/>
      <c r="II216" s="41"/>
      <c r="IJ216" s="41"/>
      <c r="IK216" s="41"/>
      <c r="IL216" s="41"/>
      <c r="IM216" s="41"/>
    </row>
    <row r="217" spans="1:248" s="79" customFormat="1" ht="18" customHeight="1">
      <c r="A217" s="44">
        <f>IF(C217&lt;&gt;" ",COUNTA(C$10:$C217)," ")</f>
        <v>187</v>
      </c>
      <c r="B217" s="44">
        <f>IF(C217&lt;&gt;" ",COUNTA($C$216:C217)," ")</f>
        <v>2</v>
      </c>
      <c r="C217" s="38" t="s">
        <v>31</v>
      </c>
      <c r="D217" s="45" t="s">
        <v>395</v>
      </c>
      <c r="E217" s="46" t="s">
        <v>196</v>
      </c>
      <c r="F217" s="46" t="s">
        <v>197</v>
      </c>
      <c r="G217" s="38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78"/>
      <c r="IN217" s="54"/>
    </row>
    <row r="218" spans="1:248" s="41" customFormat="1" ht="18" customHeight="1">
      <c r="A218" s="44">
        <f>IF(C218&lt;&gt;" ",COUNTA(C$10:$C218)," ")</f>
        <v>188</v>
      </c>
      <c r="B218" s="44">
        <f>IF(C218&lt;&gt;" ",COUNTA($C$216:C218)," ")</f>
        <v>3</v>
      </c>
      <c r="C218" s="38" t="s">
        <v>34</v>
      </c>
      <c r="D218" s="45" t="s">
        <v>275</v>
      </c>
      <c r="E218" s="46" t="s">
        <v>196</v>
      </c>
      <c r="F218" s="46" t="s">
        <v>197</v>
      </c>
      <c r="G218" s="38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98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  <c r="DH218" s="77"/>
      <c r="DI218" s="77"/>
      <c r="DJ218" s="77"/>
      <c r="DK218" s="77"/>
      <c r="DL218" s="77"/>
      <c r="DM218" s="77"/>
      <c r="DN218" s="77"/>
      <c r="DO218" s="77"/>
      <c r="DP218" s="77"/>
      <c r="DQ218" s="77"/>
      <c r="DR218" s="77"/>
      <c r="DS218" s="77"/>
      <c r="DT218" s="77"/>
      <c r="DU218" s="77"/>
      <c r="DV218" s="77"/>
      <c r="DW218" s="77"/>
      <c r="DX218" s="77"/>
      <c r="DY218" s="77"/>
      <c r="DZ218" s="77"/>
      <c r="EA218" s="77"/>
      <c r="EB218" s="77"/>
      <c r="EC218" s="77"/>
      <c r="ED218" s="77"/>
      <c r="EE218" s="77"/>
      <c r="EF218" s="77"/>
      <c r="EG218" s="77"/>
      <c r="EH218" s="77"/>
      <c r="EI218" s="77"/>
      <c r="EJ218" s="77"/>
      <c r="EK218" s="77"/>
      <c r="EL218" s="77"/>
      <c r="EM218" s="77"/>
      <c r="EN218" s="77"/>
      <c r="EO218" s="77"/>
      <c r="EP218" s="77"/>
      <c r="EQ218" s="77"/>
      <c r="ER218" s="77"/>
      <c r="ES218" s="77"/>
      <c r="ET218" s="77"/>
      <c r="EU218" s="77"/>
      <c r="EV218" s="77"/>
      <c r="EW218" s="77"/>
      <c r="EX218" s="77"/>
      <c r="EY218" s="77"/>
      <c r="EZ218" s="77"/>
      <c r="FA218" s="77"/>
      <c r="FB218" s="77"/>
      <c r="FC218" s="77"/>
      <c r="FD218" s="77"/>
      <c r="FE218" s="77"/>
      <c r="FF218" s="77"/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/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7"/>
      <c r="HF218" s="77"/>
      <c r="HG218" s="77"/>
      <c r="HH218" s="77"/>
      <c r="HI218" s="77"/>
      <c r="HJ218" s="77"/>
      <c r="HK218" s="77"/>
      <c r="HL218" s="77"/>
      <c r="HM218" s="77"/>
      <c r="HN218" s="77"/>
      <c r="HO218" s="77"/>
      <c r="HP218" s="77"/>
      <c r="HQ218" s="77"/>
      <c r="HR218" s="77"/>
      <c r="HS218" s="77"/>
      <c r="HT218" s="77"/>
      <c r="HU218" s="77"/>
      <c r="HV218" s="77"/>
      <c r="HW218" s="77"/>
      <c r="HX218" s="77"/>
      <c r="HY218" s="77"/>
      <c r="HZ218" s="77"/>
      <c r="IA218" s="77"/>
      <c r="IB218" s="77"/>
      <c r="IC218" s="77"/>
      <c r="ID218" s="77"/>
      <c r="IE218" s="77"/>
      <c r="IF218" s="77"/>
      <c r="IG218" s="77"/>
      <c r="IH218" s="77"/>
      <c r="II218" s="77"/>
      <c r="IJ218" s="77"/>
      <c r="IK218" s="77"/>
      <c r="IL218" s="77"/>
      <c r="IM218" s="77"/>
    </row>
    <row r="219" spans="1:248" s="41" customFormat="1" ht="18" customHeight="1">
      <c r="A219" s="44">
        <f>IF(C219&lt;&gt;" ",COUNTA(C$10:$C219)," ")</f>
        <v>189</v>
      </c>
      <c r="B219" s="44">
        <f>IF(C219&lt;&gt;" ",COUNTA($C$216:C219)," ")</f>
        <v>4</v>
      </c>
      <c r="C219" s="38" t="s">
        <v>32</v>
      </c>
      <c r="D219" s="45" t="s">
        <v>395</v>
      </c>
      <c r="E219" s="46" t="s">
        <v>196</v>
      </c>
      <c r="F219" s="46" t="s">
        <v>201</v>
      </c>
      <c r="G219" s="38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40"/>
    </row>
    <row r="220" spans="1:248" s="79" customFormat="1" ht="18" customHeight="1">
      <c r="A220" s="44">
        <f>IF(C220&lt;&gt;" ",COUNTA(C$10:$C220)," ")</f>
        <v>190</v>
      </c>
      <c r="B220" s="44">
        <f>IF(C220&lt;&gt;" ",COUNTA($C$216:C220)," ")</f>
        <v>5</v>
      </c>
      <c r="C220" s="38" t="s">
        <v>33</v>
      </c>
      <c r="D220" s="45" t="s">
        <v>395</v>
      </c>
      <c r="E220" s="46" t="s">
        <v>196</v>
      </c>
      <c r="F220" s="46" t="s">
        <v>201</v>
      </c>
      <c r="G220" s="38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3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  <c r="FW220" s="54"/>
      <c r="FX220" s="54"/>
      <c r="FY220" s="54"/>
      <c r="FZ220" s="54"/>
      <c r="GA220" s="54"/>
      <c r="GB220" s="54"/>
      <c r="GC220" s="54"/>
      <c r="GD220" s="54"/>
      <c r="GE220" s="54"/>
      <c r="GF220" s="54"/>
      <c r="GG220" s="54"/>
      <c r="GH220" s="54"/>
      <c r="GI220" s="54"/>
      <c r="GJ220" s="54"/>
      <c r="GK220" s="54"/>
      <c r="GL220" s="54"/>
      <c r="GM220" s="54"/>
      <c r="GN220" s="54"/>
      <c r="GO220" s="54"/>
      <c r="GP220" s="54"/>
      <c r="GQ220" s="54"/>
      <c r="GR220" s="54"/>
      <c r="GS220" s="54"/>
      <c r="GT220" s="54"/>
      <c r="GU220" s="54"/>
      <c r="GV220" s="54"/>
      <c r="GW220" s="54"/>
      <c r="GX220" s="54"/>
      <c r="GY220" s="54"/>
      <c r="GZ220" s="54"/>
      <c r="HA220" s="54"/>
      <c r="HB220" s="54"/>
      <c r="HC220" s="54"/>
      <c r="HD220" s="54"/>
      <c r="HE220" s="54"/>
      <c r="HF220" s="54"/>
      <c r="HG220" s="54"/>
      <c r="HH220" s="54"/>
      <c r="HI220" s="54"/>
      <c r="HJ220" s="54"/>
      <c r="HK220" s="54"/>
      <c r="HL220" s="54"/>
      <c r="HM220" s="54"/>
      <c r="HN220" s="54"/>
      <c r="HO220" s="54"/>
      <c r="HP220" s="54"/>
      <c r="HQ220" s="54"/>
      <c r="HR220" s="54"/>
      <c r="HS220" s="54"/>
      <c r="HT220" s="54"/>
      <c r="HU220" s="54"/>
      <c r="HV220" s="54"/>
      <c r="HW220" s="54"/>
      <c r="HX220" s="54"/>
      <c r="HY220" s="54"/>
      <c r="HZ220" s="54"/>
      <c r="IA220" s="54"/>
      <c r="IB220" s="54"/>
      <c r="IC220" s="54"/>
      <c r="ID220" s="54"/>
      <c r="IE220" s="54"/>
      <c r="IF220" s="54"/>
      <c r="IG220" s="54"/>
      <c r="IH220" s="54"/>
      <c r="II220" s="54"/>
      <c r="IJ220" s="54"/>
      <c r="IK220" s="54"/>
      <c r="IL220" s="54"/>
      <c r="IM220" s="54"/>
    </row>
    <row r="221" spans="1:248" s="79" customFormat="1" ht="18" customHeight="1">
      <c r="A221" s="44">
        <f>IF(C221&lt;&gt;" ",COUNTA(C$10:$C221)," ")</f>
        <v>191</v>
      </c>
      <c r="B221" s="44">
        <f>IF(C221&lt;&gt;" ",COUNTA($C$216:C221)," ")</f>
        <v>6</v>
      </c>
      <c r="C221" s="38" t="s">
        <v>35</v>
      </c>
      <c r="D221" s="45" t="s">
        <v>276</v>
      </c>
      <c r="E221" s="46" t="s">
        <v>196</v>
      </c>
      <c r="F221" s="46" t="s">
        <v>201</v>
      </c>
      <c r="G221" s="38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78"/>
    </row>
    <row r="222" spans="1:248" s="79" customFormat="1" ht="18" customHeight="1">
      <c r="A222" s="44">
        <f>IF(C222&lt;&gt;" ",COUNTA(C$10:$C222)," ")</f>
        <v>192</v>
      </c>
      <c r="B222" s="44">
        <f>IF(C222&lt;&gt;" ",COUNTA($C$216:C222)," ")</f>
        <v>7</v>
      </c>
      <c r="C222" s="38" t="s">
        <v>38</v>
      </c>
      <c r="D222" s="45" t="s">
        <v>304</v>
      </c>
      <c r="E222" s="46" t="s">
        <v>200</v>
      </c>
      <c r="F222" s="46" t="s">
        <v>201</v>
      </c>
      <c r="G222" s="38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3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  <c r="FW222" s="54"/>
      <c r="FX222" s="54"/>
      <c r="FY222" s="54"/>
      <c r="FZ222" s="54"/>
      <c r="GA222" s="54"/>
      <c r="GB222" s="54"/>
      <c r="GC222" s="54"/>
      <c r="GD222" s="54"/>
      <c r="GE222" s="54"/>
      <c r="GF222" s="54"/>
      <c r="GG222" s="54"/>
      <c r="GH222" s="54"/>
      <c r="GI222" s="54"/>
      <c r="GJ222" s="54"/>
      <c r="GK222" s="54"/>
      <c r="GL222" s="54"/>
      <c r="GM222" s="54"/>
      <c r="GN222" s="54"/>
      <c r="GO222" s="54"/>
      <c r="GP222" s="54"/>
      <c r="GQ222" s="54"/>
      <c r="GR222" s="54"/>
      <c r="GS222" s="54"/>
      <c r="GT222" s="54"/>
      <c r="GU222" s="54"/>
      <c r="GV222" s="54"/>
      <c r="GW222" s="54"/>
      <c r="GX222" s="54"/>
      <c r="GY222" s="54"/>
      <c r="GZ222" s="54"/>
      <c r="HA222" s="54"/>
      <c r="HB222" s="54"/>
      <c r="HC222" s="54"/>
      <c r="HD222" s="54"/>
      <c r="HE222" s="54"/>
      <c r="HF222" s="54"/>
      <c r="HG222" s="54"/>
      <c r="HH222" s="54"/>
      <c r="HI222" s="54"/>
      <c r="HJ222" s="54"/>
      <c r="HK222" s="54"/>
      <c r="HL222" s="54"/>
      <c r="HM222" s="54"/>
      <c r="HN222" s="54"/>
      <c r="HO222" s="54"/>
      <c r="HP222" s="54"/>
      <c r="HQ222" s="54"/>
      <c r="HR222" s="54"/>
      <c r="HS222" s="54"/>
      <c r="HT222" s="54"/>
      <c r="HU222" s="54"/>
      <c r="HV222" s="54"/>
      <c r="HW222" s="54"/>
      <c r="HX222" s="54"/>
      <c r="HY222" s="54"/>
      <c r="HZ222" s="54"/>
      <c r="IA222" s="54"/>
      <c r="IB222" s="54"/>
      <c r="IC222" s="54"/>
      <c r="ID222" s="54"/>
      <c r="IE222" s="54"/>
      <c r="IF222" s="54"/>
      <c r="IG222" s="54"/>
      <c r="IH222" s="54"/>
      <c r="II222" s="54"/>
      <c r="IJ222" s="54"/>
      <c r="IK222" s="54"/>
      <c r="IL222" s="54"/>
      <c r="IM222" s="54"/>
    </row>
    <row r="223" spans="1:248" s="79" customFormat="1" ht="18" customHeight="1">
      <c r="A223" s="44">
        <f>IF(C223&lt;&gt;" ",COUNTA(C$10:$C223)," ")</f>
        <v>193</v>
      </c>
      <c r="B223" s="44">
        <f>IF(C223&lt;&gt;" ",COUNTA($C$216:C223)," ")</f>
        <v>8</v>
      </c>
      <c r="C223" s="38" t="s">
        <v>36</v>
      </c>
      <c r="D223" s="45" t="s">
        <v>304</v>
      </c>
      <c r="E223" s="46" t="s">
        <v>200</v>
      </c>
      <c r="F223" s="46" t="s">
        <v>201</v>
      </c>
      <c r="G223" s="38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3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  <c r="FW223" s="54"/>
      <c r="FX223" s="54"/>
      <c r="FY223" s="54"/>
      <c r="FZ223" s="54"/>
      <c r="GA223" s="54"/>
      <c r="GB223" s="54"/>
      <c r="GC223" s="54"/>
      <c r="GD223" s="54"/>
      <c r="GE223" s="54"/>
      <c r="GF223" s="54"/>
      <c r="GG223" s="54"/>
      <c r="GH223" s="54"/>
      <c r="GI223" s="54"/>
      <c r="GJ223" s="54"/>
      <c r="GK223" s="54"/>
      <c r="GL223" s="54"/>
      <c r="GM223" s="54"/>
      <c r="GN223" s="54"/>
      <c r="GO223" s="54"/>
      <c r="GP223" s="54"/>
      <c r="GQ223" s="54"/>
      <c r="GR223" s="54"/>
      <c r="GS223" s="54"/>
      <c r="GT223" s="54"/>
      <c r="GU223" s="54"/>
      <c r="GV223" s="54"/>
      <c r="GW223" s="54"/>
      <c r="GX223" s="54"/>
      <c r="GY223" s="54"/>
      <c r="GZ223" s="54"/>
      <c r="HA223" s="54"/>
      <c r="HB223" s="54"/>
      <c r="HC223" s="54"/>
      <c r="HD223" s="54"/>
      <c r="HE223" s="54"/>
      <c r="HF223" s="54"/>
      <c r="HG223" s="54"/>
      <c r="HH223" s="54"/>
      <c r="HI223" s="54"/>
      <c r="HJ223" s="54"/>
      <c r="HK223" s="54"/>
      <c r="HL223" s="54"/>
      <c r="HM223" s="54"/>
      <c r="HN223" s="54"/>
      <c r="HO223" s="54"/>
      <c r="HP223" s="54"/>
      <c r="HQ223" s="54"/>
      <c r="HR223" s="54"/>
      <c r="HS223" s="54"/>
      <c r="HT223" s="54"/>
      <c r="HU223" s="54"/>
      <c r="HV223" s="54"/>
      <c r="HW223" s="54"/>
      <c r="HX223" s="54"/>
      <c r="HY223" s="54"/>
      <c r="HZ223" s="54"/>
      <c r="IA223" s="54"/>
      <c r="IB223" s="54"/>
      <c r="IC223" s="54"/>
      <c r="ID223" s="54"/>
      <c r="IE223" s="54"/>
      <c r="IF223" s="54"/>
      <c r="IG223" s="54"/>
      <c r="IH223" s="54"/>
      <c r="II223" s="54"/>
      <c r="IJ223" s="54"/>
      <c r="IK223" s="54"/>
      <c r="IL223" s="54"/>
      <c r="IM223" s="54"/>
    </row>
    <row r="224" spans="1:248" s="79" customFormat="1" ht="18" customHeight="1">
      <c r="A224" s="44">
        <f>IF(C224&lt;&gt;" ",COUNTA(C$10:$C224)," ")</f>
        <v>194</v>
      </c>
      <c r="B224" s="44">
        <f>IF(C224&lt;&gt;" ",COUNTA($C$216:C224)," ")</f>
        <v>9</v>
      </c>
      <c r="C224" s="38" t="s">
        <v>37</v>
      </c>
      <c r="D224" s="45" t="s">
        <v>304</v>
      </c>
      <c r="E224" s="46" t="s">
        <v>200</v>
      </c>
      <c r="F224" s="46" t="s">
        <v>201</v>
      </c>
      <c r="G224" s="38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3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  <c r="FW224" s="54"/>
      <c r="FX224" s="54"/>
      <c r="FY224" s="54"/>
      <c r="FZ224" s="54"/>
      <c r="GA224" s="54"/>
      <c r="GB224" s="54"/>
      <c r="GC224" s="54"/>
      <c r="GD224" s="54"/>
      <c r="GE224" s="54"/>
      <c r="GF224" s="54"/>
      <c r="GG224" s="54"/>
      <c r="GH224" s="54"/>
      <c r="GI224" s="54"/>
      <c r="GJ224" s="54"/>
      <c r="GK224" s="54"/>
      <c r="GL224" s="54"/>
      <c r="GM224" s="54"/>
      <c r="GN224" s="54"/>
      <c r="GO224" s="54"/>
      <c r="GP224" s="54"/>
      <c r="GQ224" s="54"/>
      <c r="GR224" s="54"/>
      <c r="GS224" s="54"/>
      <c r="GT224" s="54"/>
      <c r="GU224" s="54"/>
      <c r="GV224" s="54"/>
      <c r="GW224" s="54"/>
      <c r="GX224" s="54"/>
      <c r="GY224" s="54"/>
      <c r="GZ224" s="54"/>
      <c r="HA224" s="54"/>
      <c r="HB224" s="54"/>
      <c r="HC224" s="54"/>
      <c r="HD224" s="54"/>
      <c r="HE224" s="54"/>
      <c r="HF224" s="54"/>
      <c r="HG224" s="54"/>
      <c r="HH224" s="54"/>
      <c r="HI224" s="54"/>
      <c r="HJ224" s="54"/>
      <c r="HK224" s="54"/>
      <c r="HL224" s="54"/>
      <c r="HM224" s="54"/>
      <c r="HN224" s="54"/>
      <c r="HO224" s="54"/>
      <c r="HP224" s="54"/>
      <c r="HQ224" s="54"/>
      <c r="HR224" s="54"/>
      <c r="HS224" s="54"/>
      <c r="HT224" s="54"/>
      <c r="HU224" s="54"/>
      <c r="HV224" s="54"/>
      <c r="HW224" s="54"/>
      <c r="HX224" s="54"/>
      <c r="HY224" s="54"/>
      <c r="HZ224" s="54"/>
      <c r="IA224" s="54"/>
      <c r="IB224" s="54"/>
      <c r="IC224" s="54"/>
      <c r="ID224" s="54"/>
      <c r="IE224" s="54"/>
      <c r="IF224" s="54"/>
      <c r="IG224" s="54"/>
      <c r="IH224" s="54"/>
      <c r="II224" s="54"/>
      <c r="IJ224" s="54"/>
      <c r="IK224" s="54"/>
      <c r="IL224" s="54"/>
      <c r="IM224" s="54"/>
    </row>
    <row r="225" spans="1:248" s="41" customFormat="1" ht="18" customHeight="1">
      <c r="A225" s="44">
        <f>IF(C225&lt;&gt;" ",COUNTA(C$10:$C225)," ")</f>
        <v>195</v>
      </c>
      <c r="B225" s="44">
        <f>IF(C225&lt;&gt;" ",COUNTA($C$216:C225)," ")</f>
        <v>10</v>
      </c>
      <c r="C225" s="38" t="s">
        <v>396</v>
      </c>
      <c r="D225" s="45"/>
      <c r="E225" s="46" t="s">
        <v>200</v>
      </c>
      <c r="F225" s="46" t="s">
        <v>201</v>
      </c>
      <c r="G225" s="38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70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</row>
    <row r="226" spans="1:248" s="41" customFormat="1" ht="18" customHeight="1">
      <c r="A226" s="44">
        <f>IF(C226&lt;&gt;" ",COUNTA(C$10:$C226)," ")</f>
        <v>196</v>
      </c>
      <c r="B226" s="44">
        <f>IF(C226&lt;&gt;" ",COUNTA($C$216:C226)," ")</f>
        <v>11</v>
      </c>
      <c r="C226" s="38" t="s">
        <v>397</v>
      </c>
      <c r="D226" s="45"/>
      <c r="E226" s="46" t="s">
        <v>200</v>
      </c>
      <c r="F226" s="46" t="s">
        <v>201</v>
      </c>
      <c r="G226" s="38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70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</row>
    <row r="227" spans="1:248" s="41" customFormat="1" ht="18" customHeight="1">
      <c r="A227" s="44">
        <f>IF(C227&lt;&gt;" ",COUNTA(C$10:$C227)," ")</f>
        <v>197</v>
      </c>
      <c r="B227" s="44">
        <f>IF(C227&lt;&gt;" ",COUNTA($C$216:C227)," ")</f>
        <v>12</v>
      </c>
      <c r="C227" s="38" t="s">
        <v>398</v>
      </c>
      <c r="D227" s="45"/>
      <c r="E227" s="46" t="s">
        <v>200</v>
      </c>
      <c r="F227" s="46" t="s">
        <v>201</v>
      </c>
      <c r="G227" s="38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70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</row>
    <row r="228" spans="1:248" s="79" customFormat="1" ht="18" customHeight="1">
      <c r="A228" s="44">
        <f>IF(C228&lt;&gt;" ",COUNTA(C$10:$C228)," ")</f>
        <v>198</v>
      </c>
      <c r="B228" s="44">
        <f>IF(C228&lt;&gt;" ",COUNTA($C$216:C228)," ")</f>
        <v>13</v>
      </c>
      <c r="C228" s="38" t="s">
        <v>39</v>
      </c>
      <c r="D228" s="45" t="s">
        <v>277</v>
      </c>
      <c r="E228" s="46" t="s">
        <v>198</v>
      </c>
      <c r="F228" s="46"/>
      <c r="G228" s="38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3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  <c r="FW228" s="54"/>
      <c r="FX228" s="54"/>
      <c r="FY228" s="54"/>
      <c r="FZ228" s="54"/>
      <c r="GA228" s="54"/>
      <c r="GB228" s="54"/>
      <c r="GC228" s="54"/>
      <c r="GD228" s="54"/>
      <c r="GE228" s="54"/>
      <c r="GF228" s="54"/>
      <c r="GG228" s="54"/>
      <c r="GH228" s="54"/>
      <c r="GI228" s="54"/>
      <c r="GJ228" s="54"/>
      <c r="GK228" s="54"/>
      <c r="GL228" s="54"/>
      <c r="GM228" s="54"/>
      <c r="GN228" s="54"/>
      <c r="GO228" s="54"/>
      <c r="GP228" s="54"/>
      <c r="GQ228" s="54"/>
      <c r="GR228" s="54"/>
      <c r="GS228" s="54"/>
      <c r="GT228" s="54"/>
      <c r="GU228" s="54"/>
      <c r="GV228" s="54"/>
      <c r="GW228" s="54"/>
      <c r="GX228" s="54"/>
      <c r="GY228" s="54"/>
      <c r="GZ228" s="54"/>
      <c r="HA228" s="54"/>
      <c r="HB228" s="54"/>
      <c r="HC228" s="54"/>
      <c r="HD228" s="54"/>
      <c r="HE228" s="54"/>
      <c r="HF228" s="54"/>
      <c r="HG228" s="54"/>
      <c r="HH228" s="54"/>
      <c r="HI228" s="54"/>
      <c r="HJ228" s="54"/>
      <c r="HK228" s="54"/>
      <c r="HL228" s="54"/>
      <c r="HM228" s="54"/>
      <c r="HN228" s="54"/>
      <c r="HO228" s="54"/>
      <c r="HP228" s="54"/>
      <c r="HQ228" s="54"/>
      <c r="HR228" s="54"/>
      <c r="HS228" s="54"/>
      <c r="HT228" s="54"/>
      <c r="HU228" s="54"/>
      <c r="HV228" s="54"/>
      <c r="HW228" s="54"/>
      <c r="HX228" s="54"/>
      <c r="HY228" s="54"/>
      <c r="HZ228" s="54"/>
      <c r="IA228" s="54"/>
      <c r="IB228" s="54"/>
      <c r="IC228" s="54"/>
      <c r="ID228" s="54"/>
      <c r="IE228" s="54"/>
      <c r="IF228" s="54"/>
      <c r="IG228" s="54"/>
      <c r="IH228" s="54"/>
      <c r="II228" s="54"/>
      <c r="IJ228" s="54"/>
      <c r="IK228" s="54"/>
      <c r="IL228" s="54"/>
      <c r="IM228" s="54"/>
    </row>
    <row r="229" spans="1:248" s="79" customFormat="1" ht="18" customHeight="1">
      <c r="A229" s="44">
        <f>IF(C229&lt;&gt;" ",COUNTA(C$10:$C229)," ")</f>
        <v>199</v>
      </c>
      <c r="B229" s="44">
        <f>IF(C229&lt;&gt;" ",COUNTA($C$216:C229)," ")</f>
        <v>14</v>
      </c>
      <c r="C229" s="38" t="s">
        <v>40</v>
      </c>
      <c r="D229" s="45" t="s">
        <v>277</v>
      </c>
      <c r="E229" s="46" t="s">
        <v>198</v>
      </c>
      <c r="F229" s="46"/>
      <c r="G229" s="38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3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  <c r="FW229" s="54"/>
      <c r="FX229" s="54"/>
      <c r="FY229" s="54"/>
      <c r="FZ229" s="54"/>
      <c r="GA229" s="54"/>
      <c r="GB229" s="54"/>
      <c r="GC229" s="54"/>
      <c r="GD229" s="54"/>
      <c r="GE229" s="54"/>
      <c r="GF229" s="54"/>
      <c r="GG229" s="54"/>
      <c r="GH229" s="54"/>
      <c r="GI229" s="54"/>
      <c r="GJ229" s="54"/>
      <c r="GK229" s="54"/>
      <c r="GL229" s="54"/>
      <c r="GM229" s="54"/>
      <c r="GN229" s="54"/>
      <c r="GO229" s="54"/>
      <c r="GP229" s="54"/>
      <c r="GQ229" s="54"/>
      <c r="GR229" s="54"/>
      <c r="GS229" s="54"/>
      <c r="GT229" s="54"/>
      <c r="GU229" s="54"/>
      <c r="GV229" s="54"/>
      <c r="GW229" s="54"/>
      <c r="GX229" s="54"/>
      <c r="GY229" s="54"/>
      <c r="GZ229" s="54"/>
      <c r="HA229" s="54"/>
      <c r="HB229" s="54"/>
      <c r="HC229" s="54"/>
      <c r="HD229" s="54"/>
      <c r="HE229" s="54"/>
      <c r="HF229" s="54"/>
      <c r="HG229" s="54"/>
      <c r="HH229" s="54"/>
      <c r="HI229" s="54"/>
      <c r="HJ229" s="54"/>
      <c r="HK229" s="54"/>
      <c r="HL229" s="54"/>
      <c r="HM229" s="54"/>
      <c r="HN229" s="54"/>
      <c r="HO229" s="54"/>
      <c r="HP229" s="54"/>
      <c r="HQ229" s="54"/>
      <c r="HR229" s="54"/>
      <c r="HS229" s="54"/>
      <c r="HT229" s="54"/>
      <c r="HU229" s="54"/>
      <c r="HV229" s="54"/>
      <c r="HW229" s="54"/>
      <c r="HX229" s="54"/>
      <c r="HY229" s="54"/>
      <c r="HZ229" s="54"/>
      <c r="IA229" s="54"/>
      <c r="IB229" s="54"/>
      <c r="IC229" s="54"/>
      <c r="ID229" s="54"/>
      <c r="IE229" s="54"/>
      <c r="IF229" s="54"/>
      <c r="IG229" s="54"/>
      <c r="IH229" s="54"/>
      <c r="II229" s="54"/>
      <c r="IJ229" s="54"/>
      <c r="IK229" s="54"/>
      <c r="IL229" s="54"/>
      <c r="IM229" s="54"/>
    </row>
    <row r="230" spans="1:248" s="79" customFormat="1" ht="18" customHeight="1">
      <c r="A230" s="44">
        <f>IF(C230&lt;&gt;" ",COUNTA(C$10:$C230)," ")</f>
        <v>200</v>
      </c>
      <c r="B230" s="44">
        <f>IF(C230&lt;&gt;" ",COUNTA($C$216:C230)," ")</f>
        <v>15</v>
      </c>
      <c r="C230" s="38" t="s">
        <v>42</v>
      </c>
      <c r="D230" s="45" t="s">
        <v>399</v>
      </c>
      <c r="E230" s="46" t="s">
        <v>202</v>
      </c>
      <c r="F230" s="46"/>
      <c r="G230" s="38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3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  <c r="FW230" s="54"/>
      <c r="FX230" s="54"/>
      <c r="FY230" s="54"/>
      <c r="FZ230" s="54"/>
      <c r="GA230" s="54"/>
      <c r="GB230" s="54"/>
      <c r="GC230" s="54"/>
      <c r="GD230" s="54"/>
      <c r="GE230" s="54"/>
      <c r="GF230" s="54"/>
      <c r="GG230" s="54"/>
      <c r="GH230" s="54"/>
      <c r="GI230" s="54"/>
      <c r="GJ230" s="54"/>
      <c r="GK230" s="54"/>
      <c r="GL230" s="54"/>
      <c r="GM230" s="54"/>
      <c r="GN230" s="54"/>
      <c r="GO230" s="54"/>
      <c r="GP230" s="54"/>
      <c r="GQ230" s="54"/>
      <c r="GR230" s="54"/>
      <c r="GS230" s="54"/>
      <c r="GT230" s="54"/>
      <c r="GU230" s="54"/>
      <c r="GV230" s="54"/>
      <c r="GW230" s="54"/>
      <c r="GX230" s="54"/>
      <c r="GY230" s="54"/>
      <c r="GZ230" s="54"/>
      <c r="HA230" s="54"/>
      <c r="HB230" s="54"/>
      <c r="HC230" s="54"/>
      <c r="HD230" s="54"/>
      <c r="HE230" s="54"/>
      <c r="HF230" s="54"/>
      <c r="HG230" s="54"/>
      <c r="HH230" s="54"/>
      <c r="HI230" s="54"/>
      <c r="HJ230" s="54"/>
      <c r="HK230" s="54"/>
      <c r="HL230" s="54"/>
      <c r="HM230" s="54"/>
      <c r="HN230" s="54"/>
      <c r="HO230" s="54"/>
      <c r="HP230" s="54"/>
      <c r="HQ230" s="54"/>
      <c r="HR230" s="54"/>
      <c r="HS230" s="54"/>
      <c r="HT230" s="54"/>
      <c r="HU230" s="54"/>
      <c r="HV230" s="54"/>
      <c r="HW230" s="54"/>
      <c r="HX230" s="54"/>
      <c r="HY230" s="54"/>
      <c r="HZ230" s="54"/>
      <c r="IA230" s="54"/>
      <c r="IB230" s="54"/>
      <c r="IC230" s="54"/>
      <c r="ID230" s="54"/>
      <c r="IE230" s="54"/>
      <c r="IF230" s="54"/>
      <c r="IG230" s="54"/>
      <c r="IH230" s="54"/>
      <c r="II230" s="54"/>
      <c r="IJ230" s="54"/>
      <c r="IK230" s="54"/>
      <c r="IL230" s="54"/>
      <c r="IM230" s="54"/>
    </row>
    <row r="231" spans="1:248" s="79" customFormat="1" ht="18" customHeight="1">
      <c r="A231" s="44">
        <f>IF(C231&lt;&gt;" ",COUNTA(C$10:$C231)," ")</f>
        <v>201</v>
      </c>
      <c r="B231" s="44">
        <f>IF(C231&lt;&gt;" ",COUNTA($C$216:C231)," ")</f>
        <v>16</v>
      </c>
      <c r="C231" s="38" t="s">
        <v>41</v>
      </c>
      <c r="D231" s="45" t="s">
        <v>399</v>
      </c>
      <c r="E231" s="46" t="s">
        <v>202</v>
      </c>
      <c r="F231" s="46"/>
      <c r="G231" s="38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3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  <c r="FW231" s="54"/>
      <c r="FX231" s="54"/>
      <c r="FY231" s="54"/>
      <c r="FZ231" s="54"/>
      <c r="GA231" s="54"/>
      <c r="GB231" s="54"/>
      <c r="GC231" s="54"/>
      <c r="GD231" s="54"/>
      <c r="GE231" s="54"/>
      <c r="GF231" s="54"/>
      <c r="GG231" s="54"/>
      <c r="GH231" s="54"/>
      <c r="GI231" s="54"/>
      <c r="GJ231" s="54"/>
      <c r="GK231" s="54"/>
      <c r="GL231" s="54"/>
      <c r="GM231" s="54"/>
      <c r="GN231" s="54"/>
      <c r="GO231" s="54"/>
      <c r="GP231" s="54"/>
      <c r="GQ231" s="54"/>
      <c r="GR231" s="54"/>
      <c r="GS231" s="54"/>
      <c r="GT231" s="54"/>
      <c r="GU231" s="54"/>
      <c r="GV231" s="54"/>
      <c r="GW231" s="54"/>
      <c r="GX231" s="54"/>
      <c r="GY231" s="54"/>
      <c r="GZ231" s="54"/>
      <c r="HA231" s="54"/>
      <c r="HB231" s="54"/>
      <c r="HC231" s="54"/>
      <c r="HD231" s="54"/>
      <c r="HE231" s="54"/>
      <c r="HF231" s="54"/>
      <c r="HG231" s="54"/>
      <c r="HH231" s="54"/>
      <c r="HI231" s="54"/>
      <c r="HJ231" s="54"/>
      <c r="HK231" s="54"/>
      <c r="HL231" s="54"/>
      <c r="HM231" s="54"/>
      <c r="HN231" s="54"/>
      <c r="HO231" s="54"/>
      <c r="HP231" s="54"/>
      <c r="HQ231" s="54"/>
      <c r="HR231" s="54"/>
      <c r="HS231" s="54"/>
      <c r="HT231" s="54"/>
      <c r="HU231" s="54"/>
      <c r="HV231" s="54"/>
      <c r="HW231" s="54"/>
      <c r="HX231" s="54"/>
      <c r="HY231" s="54"/>
      <c r="HZ231" s="54"/>
      <c r="IA231" s="54"/>
      <c r="IB231" s="54"/>
      <c r="IC231" s="54"/>
      <c r="ID231" s="54"/>
      <c r="IE231" s="54"/>
      <c r="IF231" s="54"/>
      <c r="IG231" s="54"/>
      <c r="IH231" s="54"/>
      <c r="II231" s="54"/>
      <c r="IJ231" s="54"/>
      <c r="IK231" s="54"/>
      <c r="IL231" s="54"/>
      <c r="IM231" s="54"/>
    </row>
    <row r="232" spans="1:248" s="79" customFormat="1" ht="18" customHeight="1">
      <c r="A232" s="44">
        <f>IF(C232&lt;&gt;" ",COUNTA(C$10:$C232)," ")</f>
        <v>202</v>
      </c>
      <c r="B232" s="44">
        <f>IF(C232&lt;&gt;" ",COUNTA($C$216:C232)," ")</f>
        <v>17</v>
      </c>
      <c r="C232" s="38" t="s">
        <v>43</v>
      </c>
      <c r="D232" s="45" t="s">
        <v>399</v>
      </c>
      <c r="E232" s="46" t="s">
        <v>202</v>
      </c>
      <c r="F232" s="46"/>
      <c r="G232" s="38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3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  <c r="FW232" s="54"/>
      <c r="FX232" s="54"/>
      <c r="FY232" s="54"/>
      <c r="FZ232" s="54"/>
      <c r="GA232" s="54"/>
      <c r="GB232" s="54"/>
      <c r="GC232" s="54"/>
      <c r="GD232" s="54"/>
      <c r="GE232" s="54"/>
      <c r="GF232" s="54"/>
      <c r="GG232" s="54"/>
      <c r="GH232" s="54"/>
      <c r="GI232" s="54"/>
      <c r="GJ232" s="54"/>
      <c r="GK232" s="54"/>
      <c r="GL232" s="54"/>
      <c r="GM232" s="54"/>
      <c r="GN232" s="54"/>
      <c r="GO232" s="54"/>
      <c r="GP232" s="54"/>
      <c r="GQ232" s="54"/>
      <c r="GR232" s="54"/>
      <c r="GS232" s="54"/>
      <c r="GT232" s="54"/>
      <c r="GU232" s="54"/>
      <c r="GV232" s="54"/>
      <c r="GW232" s="54"/>
      <c r="GX232" s="54"/>
      <c r="GY232" s="54"/>
      <c r="GZ232" s="54"/>
      <c r="HA232" s="54"/>
      <c r="HB232" s="54"/>
      <c r="HC232" s="54"/>
      <c r="HD232" s="54"/>
      <c r="HE232" s="54"/>
      <c r="HF232" s="54"/>
      <c r="HG232" s="54"/>
      <c r="HH232" s="54"/>
      <c r="HI232" s="54"/>
      <c r="HJ232" s="54"/>
      <c r="HK232" s="54"/>
      <c r="HL232" s="54"/>
      <c r="HM232" s="54"/>
      <c r="HN232" s="54"/>
      <c r="HO232" s="54"/>
      <c r="HP232" s="54"/>
      <c r="HQ232" s="54"/>
      <c r="HR232" s="54"/>
      <c r="HS232" s="54"/>
      <c r="HT232" s="54"/>
      <c r="HU232" s="54"/>
      <c r="HV232" s="54"/>
      <c r="HW232" s="54"/>
      <c r="HX232" s="54"/>
      <c r="HY232" s="54"/>
      <c r="HZ232" s="54"/>
      <c r="IA232" s="54"/>
      <c r="IB232" s="54"/>
      <c r="IC232" s="54"/>
      <c r="ID232" s="54"/>
      <c r="IE232" s="54"/>
      <c r="IF232" s="54"/>
      <c r="IG232" s="54"/>
      <c r="IH232" s="54"/>
      <c r="II232" s="54"/>
      <c r="IJ232" s="54"/>
      <c r="IK232" s="54"/>
      <c r="IL232" s="54"/>
      <c r="IM232" s="54"/>
    </row>
    <row r="233" spans="1:248" s="64" customFormat="1" ht="18" customHeight="1">
      <c r="A233" s="43" t="s">
        <v>400</v>
      </c>
      <c r="B233" s="43"/>
      <c r="C233" s="29"/>
      <c r="D233" s="29"/>
      <c r="E233" s="28"/>
      <c r="F233" s="30"/>
      <c r="G233" s="31">
        <f>(15/100)*13</f>
        <v>1.95</v>
      </c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48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49"/>
      <c r="GA233" s="49"/>
      <c r="GB233" s="49"/>
      <c r="GC233" s="49"/>
      <c r="GD233" s="49"/>
      <c r="GE233" s="49"/>
      <c r="GF233" s="49"/>
      <c r="GG233" s="49"/>
      <c r="GH233" s="49"/>
      <c r="GI233" s="49"/>
      <c r="GJ233" s="49"/>
      <c r="GK233" s="49"/>
      <c r="GL233" s="49"/>
      <c r="GM233" s="49"/>
      <c r="GN233" s="49"/>
      <c r="GO233" s="49"/>
      <c r="GP233" s="49"/>
      <c r="GQ233" s="49"/>
      <c r="GR233" s="49"/>
      <c r="GS233" s="49"/>
      <c r="GT233" s="49"/>
      <c r="GU233" s="49"/>
      <c r="GV233" s="49"/>
      <c r="GW233" s="49"/>
      <c r="GX233" s="49"/>
      <c r="GY233" s="49"/>
      <c r="GZ233" s="49"/>
      <c r="HA233" s="49"/>
      <c r="HB233" s="49"/>
      <c r="HC233" s="49"/>
      <c r="HD233" s="49"/>
      <c r="HE233" s="49"/>
      <c r="HF233" s="49"/>
      <c r="HG233" s="49"/>
      <c r="HH233" s="49"/>
      <c r="HI233" s="49"/>
      <c r="HJ233" s="49"/>
      <c r="HK233" s="49"/>
      <c r="HL233" s="49"/>
      <c r="HM233" s="49"/>
      <c r="HN233" s="49"/>
      <c r="HO233" s="49"/>
      <c r="HP233" s="49"/>
      <c r="HQ233" s="49"/>
      <c r="HR233" s="49"/>
      <c r="HS233" s="49"/>
      <c r="HT233" s="49"/>
      <c r="HU233" s="49"/>
      <c r="HV233" s="49"/>
      <c r="HW233" s="49"/>
      <c r="HX233" s="49"/>
      <c r="HY233" s="49"/>
      <c r="HZ233" s="49"/>
      <c r="IA233" s="49"/>
      <c r="IB233" s="49"/>
      <c r="IC233" s="49"/>
      <c r="ID233" s="49"/>
      <c r="IE233" s="49"/>
      <c r="IF233" s="49"/>
      <c r="IG233" s="49"/>
      <c r="IH233" s="49"/>
      <c r="II233" s="49"/>
      <c r="IJ233" s="49"/>
      <c r="IK233" s="49"/>
      <c r="IL233" s="49"/>
      <c r="IM233" s="49"/>
      <c r="IN233" s="49"/>
    </row>
    <row r="234" spans="1:248" s="47" customFormat="1" ht="18" customHeight="1">
      <c r="A234" s="44">
        <f>IF(C234&lt;&gt;" ",COUNTA(C$10:$C234)," ")</f>
        <v>203</v>
      </c>
      <c r="B234" s="44">
        <f>IF(C234&lt;&gt;" ",COUNTA($C234:C$234)," ")</f>
        <v>1</v>
      </c>
      <c r="C234" s="38" t="s">
        <v>401</v>
      </c>
      <c r="D234" s="45"/>
      <c r="E234" s="46" t="s">
        <v>196</v>
      </c>
      <c r="F234" s="46" t="s">
        <v>201</v>
      </c>
      <c r="G234" s="38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40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41"/>
      <c r="FX234" s="41"/>
      <c r="FY234" s="41"/>
      <c r="FZ234" s="41"/>
      <c r="GA234" s="41"/>
      <c r="GB234" s="41"/>
      <c r="GC234" s="41"/>
      <c r="GD234" s="41"/>
      <c r="GE234" s="41"/>
      <c r="GF234" s="41"/>
      <c r="GG234" s="41"/>
      <c r="GH234" s="41"/>
      <c r="GI234" s="41"/>
      <c r="GJ234" s="41"/>
      <c r="GK234" s="41"/>
      <c r="GL234" s="41"/>
      <c r="GM234" s="41"/>
      <c r="GN234" s="41"/>
      <c r="GO234" s="41"/>
      <c r="GP234" s="41"/>
      <c r="GQ234" s="41"/>
      <c r="GR234" s="41"/>
      <c r="GS234" s="41"/>
      <c r="GT234" s="41"/>
      <c r="GU234" s="41"/>
      <c r="GV234" s="41"/>
      <c r="GW234" s="41"/>
      <c r="GX234" s="41"/>
      <c r="GY234" s="41"/>
      <c r="GZ234" s="41"/>
      <c r="HA234" s="41"/>
      <c r="HB234" s="41"/>
      <c r="HC234" s="41"/>
      <c r="HD234" s="41"/>
      <c r="HE234" s="41"/>
      <c r="HF234" s="41"/>
      <c r="HG234" s="41"/>
      <c r="HH234" s="41"/>
      <c r="HI234" s="41"/>
      <c r="HJ234" s="41"/>
      <c r="HK234" s="41"/>
      <c r="HL234" s="41"/>
      <c r="HM234" s="41"/>
      <c r="HN234" s="41"/>
      <c r="HO234" s="41"/>
      <c r="HP234" s="41"/>
      <c r="HQ234" s="41"/>
      <c r="HR234" s="41"/>
      <c r="HS234" s="41"/>
      <c r="HT234" s="41"/>
      <c r="HU234" s="41"/>
      <c r="HV234" s="41"/>
      <c r="HW234" s="41"/>
      <c r="HX234" s="41"/>
      <c r="HY234" s="41"/>
      <c r="HZ234" s="41"/>
      <c r="IA234" s="41"/>
      <c r="IB234" s="41"/>
      <c r="IC234" s="41"/>
      <c r="ID234" s="41"/>
      <c r="IE234" s="41"/>
      <c r="IF234" s="41"/>
      <c r="IG234" s="41"/>
      <c r="IH234" s="41"/>
      <c r="II234" s="41"/>
      <c r="IJ234" s="41"/>
      <c r="IK234" s="41"/>
      <c r="IL234" s="41"/>
      <c r="IM234" s="41"/>
      <c r="IN234" s="64"/>
    </row>
    <row r="235" spans="1:248" s="49" customFormat="1" ht="18" customHeight="1">
      <c r="A235" s="44">
        <f>IF(C235&lt;&gt;" ",COUNTA(C$10:$C235)," ")</f>
        <v>204</v>
      </c>
      <c r="B235" s="44">
        <f>IF(C235&lt;&gt;" ",COUNTA($C$234:C235)," ")</f>
        <v>2</v>
      </c>
      <c r="C235" s="38" t="s">
        <v>402</v>
      </c>
      <c r="D235" s="45"/>
      <c r="E235" s="46" t="s">
        <v>196</v>
      </c>
      <c r="F235" s="46" t="s">
        <v>201</v>
      </c>
      <c r="G235" s="38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40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  <c r="FF235" s="41"/>
      <c r="FG235" s="41"/>
      <c r="FH235" s="41"/>
      <c r="FI235" s="41"/>
      <c r="FJ235" s="41"/>
      <c r="FK235" s="41"/>
      <c r="FL235" s="41"/>
      <c r="FM235" s="41"/>
      <c r="FN235" s="41"/>
      <c r="FO235" s="41"/>
      <c r="FP235" s="41"/>
      <c r="FQ235" s="41"/>
      <c r="FR235" s="41"/>
      <c r="FS235" s="41"/>
      <c r="FT235" s="41"/>
      <c r="FU235" s="41"/>
      <c r="FV235" s="41"/>
      <c r="FW235" s="41"/>
      <c r="FX235" s="41"/>
      <c r="FY235" s="41"/>
      <c r="FZ235" s="41"/>
      <c r="GA235" s="41"/>
      <c r="GB235" s="41"/>
      <c r="GC235" s="41"/>
      <c r="GD235" s="41"/>
      <c r="GE235" s="41"/>
      <c r="GF235" s="41"/>
      <c r="GG235" s="41"/>
      <c r="GH235" s="41"/>
      <c r="GI235" s="41"/>
      <c r="GJ235" s="41"/>
      <c r="GK235" s="41"/>
      <c r="GL235" s="41"/>
      <c r="GM235" s="41"/>
      <c r="GN235" s="41"/>
      <c r="GO235" s="41"/>
      <c r="GP235" s="41"/>
      <c r="GQ235" s="41"/>
      <c r="GR235" s="41"/>
      <c r="GS235" s="41"/>
      <c r="GT235" s="41"/>
      <c r="GU235" s="41"/>
      <c r="GV235" s="41"/>
      <c r="GW235" s="41"/>
      <c r="GX235" s="41"/>
      <c r="GY235" s="41"/>
      <c r="GZ235" s="41"/>
      <c r="HA235" s="41"/>
      <c r="HB235" s="41"/>
      <c r="HC235" s="41"/>
      <c r="HD235" s="41"/>
      <c r="HE235" s="41"/>
      <c r="HF235" s="41"/>
      <c r="HG235" s="41"/>
      <c r="HH235" s="41"/>
      <c r="HI235" s="41"/>
      <c r="HJ235" s="41"/>
      <c r="HK235" s="41"/>
      <c r="HL235" s="41"/>
      <c r="HM235" s="41"/>
      <c r="HN235" s="41"/>
      <c r="HO235" s="41"/>
      <c r="HP235" s="41"/>
      <c r="HQ235" s="41"/>
      <c r="HR235" s="41"/>
      <c r="HS235" s="41"/>
      <c r="HT235" s="41"/>
      <c r="HU235" s="41"/>
      <c r="HV235" s="41"/>
      <c r="HW235" s="41"/>
      <c r="HX235" s="41"/>
      <c r="HY235" s="41"/>
      <c r="HZ235" s="41"/>
      <c r="IA235" s="41"/>
      <c r="IB235" s="41"/>
      <c r="IC235" s="41"/>
      <c r="ID235" s="41"/>
      <c r="IE235" s="41"/>
      <c r="IF235" s="41"/>
      <c r="IG235" s="41"/>
      <c r="IH235" s="41"/>
      <c r="II235" s="41"/>
      <c r="IJ235" s="41"/>
      <c r="IK235" s="41"/>
      <c r="IL235" s="41"/>
      <c r="IM235" s="41"/>
      <c r="IN235" s="47"/>
    </row>
    <row r="236" spans="1:248" s="79" customFormat="1" ht="18" customHeight="1">
      <c r="A236" s="44">
        <f>IF(C236&lt;&gt;" ",COUNTA(C$10:$C236)," ")</f>
        <v>205</v>
      </c>
      <c r="B236" s="44">
        <f>IF(C236&lt;&gt;" ",COUNTA($C$234:C236)," ")</f>
        <v>3</v>
      </c>
      <c r="C236" s="38" t="s">
        <v>44</v>
      </c>
      <c r="D236" s="45" t="s">
        <v>395</v>
      </c>
      <c r="E236" s="46" t="s">
        <v>196</v>
      </c>
      <c r="F236" s="46" t="s">
        <v>197</v>
      </c>
      <c r="G236" s="38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99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  <c r="CM236" s="100"/>
      <c r="CN236" s="100"/>
      <c r="CO236" s="100"/>
      <c r="CP236" s="100"/>
      <c r="CQ236" s="100"/>
      <c r="CR236" s="100"/>
      <c r="CS236" s="100"/>
      <c r="CT236" s="100"/>
      <c r="CU236" s="100"/>
      <c r="CV236" s="100"/>
      <c r="CW236" s="100"/>
      <c r="CX236" s="100"/>
      <c r="CY236" s="100"/>
      <c r="CZ236" s="100"/>
      <c r="DA236" s="100"/>
      <c r="DB236" s="100"/>
      <c r="DC236" s="100"/>
      <c r="DD236" s="100"/>
      <c r="DE236" s="100"/>
      <c r="DF236" s="100"/>
      <c r="DG236" s="100"/>
      <c r="DH236" s="100"/>
      <c r="DI236" s="100"/>
      <c r="DJ236" s="100"/>
      <c r="DK236" s="100"/>
      <c r="DL236" s="100"/>
      <c r="DM236" s="100"/>
      <c r="DN236" s="100"/>
      <c r="DO236" s="100"/>
      <c r="DP236" s="100"/>
      <c r="DQ236" s="100"/>
      <c r="DR236" s="100"/>
      <c r="DS236" s="100"/>
      <c r="DT236" s="100"/>
      <c r="DU236" s="100"/>
      <c r="DV236" s="100"/>
      <c r="DW236" s="100"/>
      <c r="DX236" s="100"/>
      <c r="DY236" s="100"/>
      <c r="DZ236" s="100"/>
      <c r="EA236" s="100"/>
      <c r="EB236" s="100"/>
      <c r="EC236" s="100"/>
      <c r="ED236" s="100"/>
      <c r="EE236" s="100"/>
      <c r="EF236" s="100"/>
      <c r="EG236" s="100"/>
      <c r="EH236" s="100"/>
      <c r="EI236" s="100"/>
      <c r="EJ236" s="100"/>
      <c r="EK236" s="100"/>
      <c r="EL236" s="100"/>
      <c r="EM236" s="100"/>
      <c r="EN236" s="100"/>
      <c r="EO236" s="100"/>
      <c r="EP236" s="100"/>
      <c r="EQ236" s="100"/>
      <c r="ER236" s="100"/>
      <c r="ES236" s="100"/>
      <c r="ET236" s="100"/>
      <c r="EU236" s="100"/>
      <c r="EV236" s="100"/>
      <c r="EW236" s="100"/>
      <c r="EX236" s="100"/>
      <c r="EY236" s="100"/>
      <c r="EZ236" s="100"/>
      <c r="FA236" s="100"/>
      <c r="FB236" s="100"/>
      <c r="FC236" s="100"/>
      <c r="FD236" s="100"/>
      <c r="FE236" s="100"/>
      <c r="FF236" s="100"/>
      <c r="FG236" s="100"/>
      <c r="FH236" s="100"/>
      <c r="FI236" s="100"/>
      <c r="FJ236" s="100"/>
      <c r="FK236" s="100"/>
      <c r="FL236" s="100"/>
      <c r="FM236" s="100"/>
      <c r="FN236" s="100"/>
      <c r="FO236" s="100"/>
      <c r="FP236" s="100"/>
      <c r="FQ236" s="100"/>
      <c r="FR236" s="100"/>
      <c r="FS236" s="100"/>
      <c r="FT236" s="100"/>
      <c r="FU236" s="100"/>
      <c r="FV236" s="100"/>
      <c r="FW236" s="100"/>
      <c r="FX236" s="100"/>
      <c r="FY236" s="100"/>
      <c r="FZ236" s="100"/>
      <c r="GA236" s="100"/>
      <c r="GB236" s="100"/>
      <c r="GC236" s="100"/>
      <c r="GD236" s="100"/>
      <c r="GE236" s="100"/>
      <c r="GF236" s="100"/>
      <c r="GG236" s="100"/>
      <c r="GH236" s="100"/>
      <c r="GI236" s="100"/>
      <c r="GJ236" s="100"/>
      <c r="GK236" s="100"/>
      <c r="GL236" s="100"/>
      <c r="GM236" s="100"/>
      <c r="GN236" s="100"/>
      <c r="GO236" s="100"/>
      <c r="GP236" s="100"/>
      <c r="GQ236" s="100"/>
      <c r="GR236" s="100"/>
      <c r="GS236" s="100"/>
      <c r="GT236" s="100"/>
      <c r="GU236" s="100"/>
      <c r="GV236" s="100"/>
      <c r="GW236" s="100"/>
      <c r="GX236" s="100"/>
      <c r="GY236" s="100"/>
      <c r="GZ236" s="100"/>
      <c r="HA236" s="100"/>
      <c r="HB236" s="100"/>
      <c r="HC236" s="100"/>
      <c r="HD236" s="100"/>
      <c r="HE236" s="100"/>
      <c r="HF236" s="100"/>
      <c r="HG236" s="100"/>
      <c r="HH236" s="100"/>
      <c r="HI236" s="100"/>
      <c r="HJ236" s="100"/>
      <c r="HK236" s="100"/>
      <c r="HL236" s="100"/>
      <c r="HM236" s="100"/>
      <c r="HN236" s="100"/>
      <c r="HO236" s="100"/>
      <c r="HP236" s="100"/>
      <c r="HQ236" s="100"/>
      <c r="HR236" s="100"/>
      <c r="HS236" s="100"/>
      <c r="HT236" s="100"/>
      <c r="HU236" s="100"/>
      <c r="HV236" s="100"/>
      <c r="HW236" s="100"/>
      <c r="HX236" s="100"/>
      <c r="HY236" s="100"/>
      <c r="HZ236" s="100"/>
      <c r="IA236" s="100"/>
      <c r="IB236" s="100"/>
      <c r="IC236" s="100"/>
      <c r="ID236" s="100"/>
      <c r="IE236" s="100"/>
      <c r="IF236" s="100"/>
      <c r="IG236" s="100"/>
      <c r="IH236" s="100"/>
      <c r="II236" s="100"/>
      <c r="IJ236" s="100"/>
      <c r="IK236" s="100"/>
      <c r="IL236" s="100"/>
      <c r="IM236" s="100"/>
      <c r="IN236" s="91"/>
    </row>
    <row r="237" spans="1:248" s="79" customFormat="1" ht="18" customHeight="1">
      <c r="A237" s="44">
        <f>IF(C237&lt;&gt;" ",COUNTA(C$10:$C237)," ")</f>
        <v>206</v>
      </c>
      <c r="B237" s="44">
        <f>IF(C237&lt;&gt;" ",COUNTA($C$234:C237)," ")</f>
        <v>4</v>
      </c>
      <c r="C237" s="38" t="s">
        <v>45</v>
      </c>
      <c r="D237" s="45" t="s">
        <v>395</v>
      </c>
      <c r="E237" s="46" t="s">
        <v>196</v>
      </c>
      <c r="F237" s="46" t="s">
        <v>197</v>
      </c>
      <c r="G237" s="38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10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  <c r="CP237" s="91"/>
      <c r="CQ237" s="91"/>
      <c r="CR237" s="91"/>
      <c r="CS237" s="91"/>
      <c r="CT237" s="91"/>
      <c r="CU237" s="91"/>
      <c r="CV237" s="91"/>
      <c r="CW237" s="91"/>
      <c r="CX237" s="91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1"/>
      <c r="HT237" s="91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</row>
    <row r="238" spans="1:248" s="86" customFormat="1" ht="18" customHeight="1">
      <c r="A238" s="44">
        <f>IF(C238&lt;&gt;" ",COUNTA(C$10:$C238)," ")</f>
        <v>207</v>
      </c>
      <c r="B238" s="44">
        <f>IF(C238&lt;&gt;" ",COUNTA($C$234:C238)," ")</f>
        <v>5</v>
      </c>
      <c r="C238" s="38" t="s">
        <v>46</v>
      </c>
      <c r="D238" s="45" t="s">
        <v>395</v>
      </c>
      <c r="E238" s="46" t="s">
        <v>196</v>
      </c>
      <c r="F238" s="71" t="s">
        <v>197</v>
      </c>
      <c r="G238" s="38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102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83"/>
      <c r="DY238" s="83"/>
      <c r="DZ238" s="83"/>
      <c r="EA238" s="83"/>
      <c r="EB238" s="83"/>
      <c r="EC238" s="83"/>
      <c r="ED238" s="83"/>
      <c r="EE238" s="83"/>
      <c r="EF238" s="83"/>
      <c r="EG238" s="83"/>
      <c r="EH238" s="83"/>
      <c r="EI238" s="83"/>
      <c r="EJ238" s="83"/>
      <c r="EK238" s="83"/>
      <c r="EL238" s="83"/>
      <c r="EM238" s="83"/>
      <c r="EN238" s="83"/>
      <c r="EO238" s="83"/>
      <c r="EP238" s="83"/>
      <c r="EQ238" s="83"/>
      <c r="ER238" s="83"/>
      <c r="ES238" s="83"/>
      <c r="ET238" s="83"/>
      <c r="EU238" s="83"/>
      <c r="EV238" s="83"/>
      <c r="EW238" s="83"/>
      <c r="EX238" s="83"/>
      <c r="EY238" s="83"/>
      <c r="EZ238" s="83"/>
      <c r="FA238" s="83"/>
      <c r="FB238" s="83"/>
      <c r="FC238" s="83"/>
      <c r="FD238" s="83"/>
      <c r="FE238" s="83"/>
      <c r="FF238" s="83"/>
      <c r="FG238" s="83"/>
      <c r="FH238" s="83"/>
      <c r="FI238" s="83"/>
      <c r="FJ238" s="83"/>
      <c r="FK238" s="83"/>
      <c r="FL238" s="83"/>
      <c r="FM238" s="83"/>
      <c r="FN238" s="83"/>
      <c r="FO238" s="83"/>
      <c r="FP238" s="83"/>
      <c r="FQ238" s="83"/>
      <c r="FR238" s="83"/>
      <c r="FS238" s="83"/>
      <c r="FT238" s="83"/>
      <c r="FU238" s="83"/>
      <c r="FV238" s="83"/>
      <c r="FW238" s="83"/>
      <c r="FX238" s="83"/>
      <c r="FY238" s="83"/>
      <c r="FZ238" s="83"/>
      <c r="GA238" s="83"/>
      <c r="GB238" s="83"/>
      <c r="GC238" s="83"/>
      <c r="GD238" s="83"/>
      <c r="GE238" s="83"/>
      <c r="GF238" s="83"/>
      <c r="GG238" s="83"/>
      <c r="GH238" s="83"/>
      <c r="GI238" s="83"/>
      <c r="GJ238" s="83"/>
      <c r="GK238" s="83"/>
      <c r="GL238" s="83"/>
      <c r="GM238" s="83"/>
      <c r="GN238" s="83"/>
      <c r="GO238" s="83"/>
      <c r="GP238" s="83"/>
      <c r="GQ238" s="83"/>
      <c r="GR238" s="83"/>
      <c r="GS238" s="83"/>
      <c r="GT238" s="83"/>
      <c r="GU238" s="83"/>
      <c r="GV238" s="83"/>
      <c r="GW238" s="83"/>
      <c r="GX238" s="83"/>
      <c r="GY238" s="83"/>
      <c r="GZ238" s="83"/>
      <c r="HA238" s="83"/>
      <c r="HB238" s="83"/>
      <c r="HC238" s="83"/>
      <c r="HD238" s="83"/>
      <c r="HE238" s="83"/>
      <c r="HF238" s="83"/>
      <c r="HG238" s="83"/>
      <c r="HH238" s="83"/>
      <c r="HI238" s="83"/>
      <c r="HJ238" s="83"/>
      <c r="HK238" s="83"/>
      <c r="HL238" s="83"/>
      <c r="HM238" s="83"/>
      <c r="HN238" s="83"/>
      <c r="HO238" s="83"/>
      <c r="HP238" s="83"/>
      <c r="HQ238" s="83"/>
      <c r="HR238" s="83"/>
      <c r="HS238" s="83"/>
      <c r="HT238" s="83"/>
      <c r="HU238" s="83"/>
      <c r="HV238" s="83"/>
      <c r="HW238" s="83"/>
      <c r="HX238" s="83"/>
      <c r="HY238" s="83"/>
      <c r="HZ238" s="83"/>
      <c r="IA238" s="83"/>
      <c r="IB238" s="83"/>
      <c r="IC238" s="83"/>
      <c r="ID238" s="83"/>
      <c r="IE238" s="83"/>
      <c r="IF238" s="83"/>
      <c r="IG238" s="83"/>
      <c r="IH238" s="83"/>
      <c r="II238" s="83"/>
      <c r="IJ238" s="83"/>
      <c r="IK238" s="83"/>
      <c r="IL238" s="83"/>
      <c r="IM238" s="83"/>
      <c r="IN238" s="79"/>
    </row>
    <row r="239" spans="1:248" s="83" customFormat="1" ht="18" customHeight="1">
      <c r="A239" s="44">
        <f>IF(C239&lt;&gt;" ",COUNTA(C$10:$C239)," ")</f>
        <v>208</v>
      </c>
      <c r="B239" s="44">
        <f>IF(C239&lt;&gt;" ",COUNTA($C$234:C239)," ")</f>
        <v>6</v>
      </c>
      <c r="C239" s="38" t="s">
        <v>50</v>
      </c>
      <c r="D239" s="45" t="s">
        <v>275</v>
      </c>
      <c r="E239" s="46" t="s">
        <v>196</v>
      </c>
      <c r="F239" s="46" t="s">
        <v>201</v>
      </c>
      <c r="G239" s="38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3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  <c r="FW239" s="54"/>
      <c r="FX239" s="54"/>
      <c r="FY239" s="54"/>
      <c r="FZ239" s="54"/>
      <c r="GA239" s="54"/>
      <c r="GB239" s="54"/>
      <c r="GC239" s="54"/>
      <c r="GD239" s="54"/>
      <c r="GE239" s="54"/>
      <c r="GF239" s="54"/>
      <c r="GG239" s="54"/>
      <c r="GH239" s="54"/>
      <c r="GI239" s="54"/>
      <c r="GJ239" s="54"/>
      <c r="GK239" s="54"/>
      <c r="GL239" s="54"/>
      <c r="GM239" s="54"/>
      <c r="GN239" s="54"/>
      <c r="GO239" s="54"/>
      <c r="GP239" s="54"/>
      <c r="GQ239" s="54"/>
      <c r="GR239" s="54"/>
      <c r="GS239" s="54"/>
      <c r="GT239" s="54"/>
      <c r="GU239" s="54"/>
      <c r="GV239" s="54"/>
      <c r="GW239" s="54"/>
      <c r="GX239" s="54"/>
      <c r="GY239" s="54"/>
      <c r="GZ239" s="54"/>
      <c r="HA239" s="54"/>
      <c r="HB239" s="54"/>
      <c r="HC239" s="54"/>
      <c r="HD239" s="54"/>
      <c r="HE239" s="54"/>
      <c r="HF239" s="54"/>
      <c r="HG239" s="54"/>
      <c r="HH239" s="54"/>
      <c r="HI239" s="54"/>
      <c r="HJ239" s="54"/>
      <c r="HK239" s="54"/>
      <c r="HL239" s="54"/>
      <c r="HM239" s="54"/>
      <c r="HN239" s="54"/>
      <c r="HO239" s="54"/>
      <c r="HP239" s="54"/>
      <c r="HQ239" s="54"/>
      <c r="HR239" s="54"/>
      <c r="HS239" s="54"/>
      <c r="HT239" s="54"/>
      <c r="HU239" s="54"/>
      <c r="HV239" s="54"/>
      <c r="HW239" s="54"/>
      <c r="HX239" s="54"/>
      <c r="HY239" s="54"/>
      <c r="HZ239" s="54"/>
      <c r="IA239" s="54"/>
      <c r="IB239" s="54"/>
      <c r="IC239" s="54"/>
      <c r="ID239" s="54"/>
      <c r="IE239" s="54"/>
      <c r="IF239" s="54"/>
      <c r="IG239" s="54"/>
      <c r="IH239" s="54"/>
      <c r="II239" s="54"/>
      <c r="IJ239" s="54"/>
      <c r="IK239" s="54"/>
      <c r="IL239" s="54"/>
      <c r="IM239" s="54"/>
      <c r="IN239" s="86"/>
    </row>
    <row r="240" spans="1:248" s="103" customFormat="1" ht="18" customHeight="1">
      <c r="A240" s="44">
        <f>IF(C240&lt;&gt;" ",COUNTA(C$10:$C240)," ")</f>
        <v>209</v>
      </c>
      <c r="B240" s="44">
        <f>IF(C240&lt;&gt;" ",COUNTA($C$234:C240)," ")</f>
        <v>7</v>
      </c>
      <c r="C240" s="38" t="s">
        <v>47</v>
      </c>
      <c r="D240" s="45" t="s">
        <v>275</v>
      </c>
      <c r="E240" s="46" t="s">
        <v>196</v>
      </c>
      <c r="F240" s="46" t="s">
        <v>201</v>
      </c>
      <c r="G240" s="38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3"/>
      <c r="AW240" s="54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3"/>
      <c r="DX240" s="83"/>
      <c r="DY240" s="83"/>
      <c r="DZ240" s="83"/>
      <c r="EA240" s="83"/>
      <c r="EB240" s="83"/>
      <c r="EC240" s="83"/>
      <c r="ED240" s="83"/>
      <c r="EE240" s="83"/>
      <c r="EF240" s="83"/>
      <c r="EG240" s="83"/>
      <c r="EH240" s="83"/>
      <c r="EI240" s="83"/>
      <c r="EJ240" s="83"/>
      <c r="EK240" s="83"/>
      <c r="EL240" s="83"/>
      <c r="EM240" s="83"/>
      <c r="EN240" s="83"/>
      <c r="EO240" s="83"/>
      <c r="EP240" s="83"/>
      <c r="EQ240" s="83"/>
      <c r="ER240" s="83"/>
      <c r="ES240" s="83"/>
      <c r="ET240" s="83"/>
      <c r="EU240" s="83"/>
      <c r="EV240" s="83"/>
      <c r="EW240" s="83"/>
      <c r="EX240" s="83"/>
      <c r="EY240" s="83"/>
      <c r="EZ240" s="83"/>
      <c r="FA240" s="83"/>
      <c r="FB240" s="83"/>
      <c r="FC240" s="83"/>
      <c r="FD240" s="83"/>
      <c r="FE240" s="83"/>
      <c r="FF240" s="83"/>
      <c r="FG240" s="83"/>
      <c r="FH240" s="83"/>
      <c r="FI240" s="83"/>
      <c r="FJ240" s="83"/>
      <c r="FK240" s="83"/>
      <c r="FL240" s="83"/>
      <c r="FM240" s="83"/>
      <c r="FN240" s="83"/>
      <c r="FO240" s="83"/>
      <c r="FP240" s="83"/>
      <c r="FQ240" s="83"/>
      <c r="FR240" s="83"/>
      <c r="FS240" s="83"/>
      <c r="FT240" s="83"/>
      <c r="FU240" s="83"/>
      <c r="FV240" s="83"/>
      <c r="FW240" s="83"/>
      <c r="FX240" s="83"/>
      <c r="FY240" s="83"/>
      <c r="FZ240" s="83"/>
      <c r="GA240" s="83"/>
      <c r="GB240" s="83"/>
      <c r="GC240" s="83"/>
      <c r="GD240" s="83"/>
      <c r="GE240" s="83"/>
      <c r="GF240" s="83"/>
      <c r="GG240" s="83"/>
      <c r="GH240" s="83"/>
      <c r="GI240" s="83"/>
      <c r="GJ240" s="83"/>
      <c r="GK240" s="83"/>
      <c r="GL240" s="83"/>
      <c r="GM240" s="83"/>
      <c r="GN240" s="83"/>
      <c r="GO240" s="83"/>
      <c r="GP240" s="83"/>
      <c r="GQ240" s="83"/>
      <c r="GR240" s="83"/>
      <c r="GS240" s="83"/>
      <c r="GT240" s="83"/>
      <c r="GU240" s="83"/>
      <c r="GV240" s="83"/>
      <c r="GW240" s="83"/>
      <c r="GX240" s="83"/>
      <c r="GY240" s="83"/>
      <c r="GZ240" s="83"/>
      <c r="HA240" s="83"/>
      <c r="HB240" s="83"/>
      <c r="HC240" s="83"/>
      <c r="HD240" s="83"/>
      <c r="HE240" s="83"/>
      <c r="HF240" s="83"/>
      <c r="HG240" s="83"/>
      <c r="HH240" s="83"/>
      <c r="HI240" s="83"/>
      <c r="HJ240" s="83"/>
      <c r="HK240" s="83"/>
      <c r="HL240" s="83"/>
      <c r="HM240" s="83"/>
      <c r="HN240" s="83"/>
      <c r="HO240" s="83"/>
      <c r="HP240" s="83"/>
      <c r="HQ240" s="83"/>
      <c r="HR240" s="83"/>
      <c r="HS240" s="83"/>
      <c r="HT240" s="83"/>
      <c r="HU240" s="83"/>
      <c r="HV240" s="83"/>
      <c r="HW240" s="83"/>
      <c r="HX240" s="83"/>
      <c r="HY240" s="83"/>
      <c r="HZ240" s="83"/>
      <c r="IA240" s="83"/>
      <c r="IB240" s="83"/>
      <c r="IC240" s="83"/>
      <c r="ID240" s="83"/>
      <c r="IE240" s="83"/>
      <c r="IF240" s="83"/>
      <c r="IG240" s="83"/>
      <c r="IH240" s="83"/>
      <c r="II240" s="83"/>
      <c r="IJ240" s="83"/>
      <c r="IK240" s="83"/>
      <c r="IL240" s="83"/>
      <c r="IM240" s="83"/>
    </row>
    <row r="241" spans="1:248" s="103" customFormat="1" ht="18" customHeight="1">
      <c r="A241" s="44">
        <f>IF(C241&lt;&gt;" ",COUNTA(C$10:$C241)," ")</f>
        <v>210</v>
      </c>
      <c r="B241" s="44">
        <f>IF(C241&lt;&gt;" ",COUNTA($C$234:C241)," ")</f>
        <v>8</v>
      </c>
      <c r="C241" s="38" t="s">
        <v>48</v>
      </c>
      <c r="D241" s="45" t="s">
        <v>276</v>
      </c>
      <c r="E241" s="46" t="s">
        <v>196</v>
      </c>
      <c r="F241" s="46" t="s">
        <v>201</v>
      </c>
      <c r="G241" s="38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87"/>
      <c r="AW241" s="86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  <c r="CU241" s="91"/>
      <c r="CV241" s="91"/>
      <c r="CW241" s="91"/>
      <c r="CX241" s="91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1"/>
      <c r="HT241" s="91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83"/>
    </row>
    <row r="242" spans="1:248" s="86" customFormat="1" ht="18" customHeight="1">
      <c r="A242" s="44">
        <f>IF(C242&lt;&gt;" ",COUNTA(C$10:$C242)," ")</f>
        <v>211</v>
      </c>
      <c r="B242" s="44">
        <f>IF(C242&lt;&gt;" ",COUNTA($C$234:C242)," ")</f>
        <v>9</v>
      </c>
      <c r="C242" s="38" t="s">
        <v>49</v>
      </c>
      <c r="D242" s="45" t="s">
        <v>276</v>
      </c>
      <c r="E242" s="46" t="s">
        <v>196</v>
      </c>
      <c r="F242" s="46" t="s">
        <v>201</v>
      </c>
      <c r="G242" s="38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87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79"/>
      <c r="DI242" s="79"/>
      <c r="DJ242" s="79"/>
      <c r="DK242" s="79"/>
      <c r="DL242" s="79"/>
      <c r="DM242" s="79"/>
      <c r="DN242" s="79"/>
      <c r="DO242" s="79"/>
      <c r="DP242" s="79"/>
      <c r="DQ242" s="79"/>
      <c r="DR242" s="79"/>
      <c r="DS242" s="79"/>
      <c r="DT242" s="79"/>
      <c r="DU242" s="79"/>
      <c r="DV242" s="79"/>
      <c r="DW242" s="79"/>
      <c r="DX242" s="79"/>
      <c r="DY242" s="79"/>
      <c r="DZ242" s="79"/>
      <c r="EA242" s="79"/>
      <c r="EB242" s="79"/>
      <c r="EC242" s="79"/>
      <c r="ED242" s="79"/>
      <c r="EE242" s="79"/>
      <c r="EF242" s="79"/>
      <c r="EG242" s="79"/>
      <c r="EH242" s="79"/>
      <c r="EI242" s="79"/>
      <c r="EJ242" s="79"/>
      <c r="EK242" s="79"/>
      <c r="EL242" s="79"/>
      <c r="EM242" s="79"/>
      <c r="EN242" s="79"/>
      <c r="EO242" s="79"/>
      <c r="EP242" s="79"/>
      <c r="EQ242" s="79"/>
      <c r="ER242" s="79"/>
      <c r="ES242" s="79"/>
      <c r="ET242" s="79"/>
      <c r="EU242" s="79"/>
      <c r="EV242" s="79"/>
      <c r="EW242" s="79"/>
      <c r="EX242" s="79"/>
      <c r="EY242" s="79"/>
      <c r="EZ242" s="79"/>
      <c r="FA242" s="79"/>
      <c r="FB242" s="79"/>
      <c r="FC242" s="79"/>
      <c r="FD242" s="79"/>
      <c r="FE242" s="79"/>
      <c r="FF242" s="79"/>
      <c r="FG242" s="79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  <c r="FV242" s="79"/>
      <c r="FW242" s="79"/>
      <c r="FX242" s="79"/>
      <c r="FY242" s="79"/>
      <c r="FZ242" s="79"/>
      <c r="GA242" s="79"/>
      <c r="GB242" s="79"/>
      <c r="GC242" s="79"/>
      <c r="GD242" s="79"/>
      <c r="GE242" s="79"/>
      <c r="GF242" s="79"/>
      <c r="GG242" s="79"/>
      <c r="GH242" s="79"/>
      <c r="GI242" s="79"/>
      <c r="GJ242" s="79"/>
      <c r="GK242" s="79"/>
      <c r="GL242" s="79"/>
      <c r="GM242" s="79"/>
      <c r="GN242" s="79"/>
      <c r="GO242" s="79"/>
      <c r="GP242" s="79"/>
      <c r="GQ242" s="79"/>
      <c r="GR242" s="79"/>
      <c r="GS242" s="79"/>
      <c r="GT242" s="79"/>
      <c r="GU242" s="79"/>
      <c r="GV242" s="79"/>
      <c r="GW242" s="79"/>
      <c r="GX242" s="79"/>
      <c r="GY242" s="79"/>
      <c r="GZ242" s="79"/>
      <c r="HA242" s="79"/>
      <c r="HB242" s="79"/>
      <c r="HC242" s="79"/>
      <c r="HD242" s="79"/>
      <c r="HE242" s="79"/>
      <c r="HF242" s="79"/>
      <c r="HG242" s="79"/>
      <c r="HH242" s="79"/>
      <c r="HI242" s="79"/>
      <c r="HJ242" s="79"/>
      <c r="HK242" s="79"/>
      <c r="HL242" s="79"/>
      <c r="HM242" s="79"/>
      <c r="HN242" s="79"/>
      <c r="HO242" s="79"/>
      <c r="HP242" s="79"/>
      <c r="HQ242" s="79"/>
      <c r="HR242" s="79"/>
      <c r="HS242" s="79"/>
      <c r="HT242" s="79"/>
      <c r="HU242" s="79"/>
      <c r="HV242" s="79"/>
      <c r="HW242" s="79"/>
      <c r="HX242" s="79"/>
      <c r="HY242" s="79"/>
      <c r="HZ242" s="79"/>
      <c r="IA242" s="79"/>
      <c r="IB242" s="79"/>
      <c r="IC242" s="79"/>
      <c r="ID242" s="79"/>
      <c r="IE242" s="79"/>
      <c r="IF242" s="79"/>
      <c r="IG242" s="79"/>
      <c r="IH242" s="79"/>
      <c r="II242" s="79"/>
      <c r="IJ242" s="79"/>
      <c r="IK242" s="79"/>
      <c r="IL242" s="79"/>
      <c r="IM242" s="79"/>
      <c r="IN242" s="91"/>
    </row>
    <row r="243" spans="1:248" s="86" customFormat="1" ht="18" customHeight="1">
      <c r="A243" s="44">
        <f>IF(C243&lt;&gt;" ",COUNTA(C$10:$C243)," ")</f>
        <v>212</v>
      </c>
      <c r="B243" s="44">
        <f>IF(C243&lt;&gt;" ",COUNTA($C$234:C243)," ")</f>
        <v>10</v>
      </c>
      <c r="C243" s="38" t="s">
        <v>52</v>
      </c>
      <c r="D243" s="45" t="s">
        <v>276</v>
      </c>
      <c r="E243" s="46" t="s">
        <v>196</v>
      </c>
      <c r="F243" s="46" t="s">
        <v>201</v>
      </c>
      <c r="G243" s="38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104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3"/>
      <c r="CF243" s="103"/>
      <c r="CG243" s="103"/>
      <c r="CH243" s="103"/>
      <c r="CI243" s="103"/>
      <c r="CJ243" s="103"/>
      <c r="CK243" s="103"/>
      <c r="CL243" s="103"/>
      <c r="CM243" s="103"/>
      <c r="CN243" s="103"/>
      <c r="CO243" s="103"/>
      <c r="CP243" s="103"/>
      <c r="CQ243" s="103"/>
      <c r="CR243" s="103"/>
      <c r="CS243" s="103"/>
      <c r="CT243" s="103"/>
      <c r="CU243" s="103"/>
      <c r="CV243" s="103"/>
      <c r="CW243" s="103"/>
      <c r="CX243" s="103"/>
      <c r="CY243" s="103"/>
      <c r="CZ243" s="103"/>
      <c r="DA243" s="103"/>
      <c r="DB243" s="103"/>
      <c r="DC243" s="103"/>
      <c r="DD243" s="103"/>
      <c r="DE243" s="103"/>
      <c r="DF243" s="103"/>
      <c r="DG243" s="103"/>
      <c r="DH243" s="103"/>
      <c r="DI243" s="103"/>
      <c r="DJ243" s="103"/>
      <c r="DK243" s="103"/>
      <c r="DL243" s="103"/>
      <c r="DM243" s="103"/>
      <c r="DN243" s="103"/>
      <c r="DO243" s="103"/>
      <c r="DP243" s="103"/>
      <c r="DQ243" s="103"/>
      <c r="DR243" s="103"/>
      <c r="DS243" s="103"/>
      <c r="DT243" s="103"/>
      <c r="DU243" s="103"/>
      <c r="DV243" s="103"/>
      <c r="DW243" s="103"/>
      <c r="DX243" s="103"/>
      <c r="DY243" s="103"/>
      <c r="DZ243" s="103"/>
      <c r="EA243" s="103"/>
      <c r="EB243" s="103"/>
      <c r="EC243" s="103"/>
      <c r="ED243" s="103"/>
      <c r="EE243" s="103"/>
      <c r="EF243" s="103"/>
      <c r="EG243" s="103"/>
      <c r="EH243" s="103"/>
      <c r="EI243" s="103"/>
      <c r="EJ243" s="103"/>
      <c r="EK243" s="103"/>
      <c r="EL243" s="103"/>
      <c r="EM243" s="103"/>
      <c r="EN243" s="103"/>
      <c r="EO243" s="103"/>
      <c r="EP243" s="103"/>
      <c r="EQ243" s="103"/>
      <c r="ER243" s="103"/>
      <c r="ES243" s="103"/>
      <c r="ET243" s="103"/>
      <c r="EU243" s="103"/>
      <c r="EV243" s="103"/>
      <c r="EW243" s="103"/>
      <c r="EX243" s="103"/>
      <c r="EY243" s="103"/>
      <c r="EZ243" s="103"/>
      <c r="FA243" s="103"/>
      <c r="FB243" s="103"/>
      <c r="FC243" s="103"/>
      <c r="FD243" s="103"/>
      <c r="FE243" s="103"/>
      <c r="FF243" s="103"/>
      <c r="FG243" s="103"/>
      <c r="FH243" s="103"/>
      <c r="FI243" s="103"/>
      <c r="FJ243" s="103"/>
      <c r="FK243" s="103"/>
      <c r="FL243" s="103"/>
      <c r="FM243" s="103"/>
      <c r="FN243" s="103"/>
      <c r="FO243" s="103"/>
      <c r="FP243" s="103"/>
      <c r="FQ243" s="103"/>
      <c r="FR243" s="103"/>
      <c r="FS243" s="103"/>
      <c r="FT243" s="103"/>
      <c r="FU243" s="103"/>
      <c r="FV243" s="103"/>
      <c r="FW243" s="103"/>
      <c r="FX243" s="103"/>
      <c r="FY243" s="103"/>
      <c r="FZ243" s="103"/>
      <c r="GA243" s="103"/>
      <c r="GB243" s="103"/>
      <c r="GC243" s="103"/>
      <c r="GD243" s="103"/>
      <c r="GE243" s="103"/>
      <c r="GF243" s="103"/>
      <c r="GG243" s="103"/>
      <c r="GH243" s="103"/>
      <c r="GI243" s="103"/>
      <c r="GJ243" s="103"/>
      <c r="GK243" s="103"/>
      <c r="GL243" s="103"/>
      <c r="GM243" s="103"/>
      <c r="GN243" s="103"/>
      <c r="GO243" s="103"/>
      <c r="GP243" s="103"/>
      <c r="GQ243" s="103"/>
      <c r="GR243" s="103"/>
      <c r="GS243" s="103"/>
      <c r="GT243" s="103"/>
      <c r="GU243" s="103"/>
      <c r="GV243" s="103"/>
      <c r="GW243" s="103"/>
      <c r="GX243" s="103"/>
      <c r="GY243" s="103"/>
      <c r="GZ243" s="103"/>
      <c r="HA243" s="103"/>
      <c r="HB243" s="103"/>
      <c r="HC243" s="103"/>
      <c r="HD243" s="103"/>
      <c r="HE243" s="103"/>
      <c r="HF243" s="103"/>
      <c r="HG243" s="103"/>
      <c r="HH243" s="103"/>
      <c r="HI243" s="103"/>
      <c r="HJ243" s="103"/>
      <c r="HK243" s="103"/>
      <c r="HL243" s="103"/>
      <c r="HM243" s="103"/>
      <c r="HN243" s="103"/>
      <c r="HO243" s="103"/>
      <c r="HP243" s="103"/>
      <c r="HQ243" s="103"/>
      <c r="HR243" s="103"/>
      <c r="HS243" s="103"/>
      <c r="HT243" s="103"/>
      <c r="HU243" s="103"/>
      <c r="HV243" s="103"/>
      <c r="HW243" s="103"/>
      <c r="HX243" s="103"/>
      <c r="HY243" s="103"/>
      <c r="HZ243" s="103"/>
      <c r="IA243" s="103"/>
      <c r="IB243" s="103"/>
      <c r="IC243" s="103"/>
      <c r="ID243" s="103"/>
      <c r="IE243" s="103"/>
      <c r="IF243" s="103"/>
      <c r="IG243" s="103"/>
      <c r="IH243" s="103"/>
      <c r="II243" s="103"/>
      <c r="IJ243" s="103"/>
      <c r="IK243" s="103"/>
      <c r="IL243" s="103"/>
      <c r="IM243" s="103"/>
    </row>
    <row r="244" spans="1:248" s="103" customFormat="1" ht="18" customHeight="1">
      <c r="A244" s="44">
        <f>IF(C244&lt;&gt;" ",COUNTA(C$10:$C244)," ")</f>
        <v>213</v>
      </c>
      <c r="B244" s="44">
        <f>IF(C244&lt;&gt;" ",COUNTA($C$234:C244)," ")</f>
        <v>11</v>
      </c>
      <c r="C244" s="38" t="s">
        <v>51</v>
      </c>
      <c r="D244" s="45" t="s">
        <v>304</v>
      </c>
      <c r="E244" s="46" t="s">
        <v>200</v>
      </c>
      <c r="F244" s="46" t="s">
        <v>201</v>
      </c>
      <c r="G244" s="38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10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  <c r="FW244" s="54"/>
      <c r="FX244" s="54"/>
      <c r="FY244" s="54"/>
      <c r="FZ244" s="54"/>
      <c r="GA244" s="54"/>
      <c r="GB244" s="54"/>
      <c r="GC244" s="54"/>
      <c r="GD244" s="54"/>
      <c r="GE244" s="54"/>
      <c r="GF244" s="54"/>
      <c r="GG244" s="54"/>
      <c r="GH244" s="54"/>
      <c r="GI244" s="54"/>
      <c r="GJ244" s="54"/>
      <c r="GK244" s="54"/>
      <c r="GL244" s="54"/>
      <c r="GM244" s="54"/>
      <c r="GN244" s="54"/>
      <c r="GO244" s="54"/>
      <c r="GP244" s="54"/>
      <c r="GQ244" s="54"/>
      <c r="GR244" s="54"/>
      <c r="GS244" s="54"/>
      <c r="GT244" s="54"/>
      <c r="GU244" s="54"/>
      <c r="GV244" s="54"/>
      <c r="GW244" s="54"/>
      <c r="GX244" s="54"/>
      <c r="GY244" s="54"/>
      <c r="GZ244" s="54"/>
      <c r="HA244" s="54"/>
      <c r="HB244" s="54"/>
      <c r="HC244" s="54"/>
      <c r="HD244" s="54"/>
      <c r="HE244" s="54"/>
      <c r="HF244" s="54"/>
      <c r="HG244" s="54"/>
      <c r="HH244" s="54"/>
      <c r="HI244" s="54"/>
      <c r="HJ244" s="54"/>
      <c r="HK244" s="54"/>
      <c r="HL244" s="54"/>
      <c r="HM244" s="54"/>
      <c r="HN244" s="54"/>
      <c r="HO244" s="54"/>
      <c r="HP244" s="54"/>
      <c r="HQ244" s="54"/>
      <c r="HR244" s="54"/>
      <c r="HS244" s="54"/>
      <c r="HT244" s="54"/>
      <c r="HU244" s="54"/>
      <c r="HV244" s="54"/>
      <c r="HW244" s="54"/>
      <c r="HX244" s="54"/>
      <c r="HY244" s="54"/>
      <c r="HZ244" s="54"/>
      <c r="IA244" s="54"/>
      <c r="IB244" s="54"/>
      <c r="IC244" s="54"/>
      <c r="ID244" s="54"/>
      <c r="IE244" s="54"/>
      <c r="IF244" s="54"/>
      <c r="IG244" s="54"/>
      <c r="IH244" s="54"/>
      <c r="II244" s="54"/>
      <c r="IJ244" s="54"/>
      <c r="IK244" s="54"/>
      <c r="IL244" s="54"/>
      <c r="IM244" s="54"/>
    </row>
    <row r="245" spans="1:248" s="56" customFormat="1" ht="18" customHeight="1">
      <c r="A245" s="44">
        <f>IF(C245&lt;&gt;" ",COUNTA(C$10:$C245)," ")</f>
        <v>214</v>
      </c>
      <c r="B245" s="44">
        <f>IF(C245&lt;&gt;" ",COUNTA($C$234:C245)," ")</f>
        <v>12</v>
      </c>
      <c r="C245" s="38" t="s">
        <v>403</v>
      </c>
      <c r="D245" s="45"/>
      <c r="E245" s="46" t="s">
        <v>200</v>
      </c>
      <c r="F245" s="46" t="s">
        <v>201</v>
      </c>
      <c r="G245" s="38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70"/>
      <c r="AW245" s="64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  <c r="DL245" s="68"/>
      <c r="DM245" s="68"/>
      <c r="DN245" s="68"/>
      <c r="DO245" s="68"/>
      <c r="DP245" s="68"/>
      <c r="DQ245" s="68"/>
      <c r="DR245" s="68"/>
      <c r="DS245" s="68"/>
      <c r="DT245" s="68"/>
      <c r="DU245" s="68"/>
      <c r="DV245" s="68"/>
      <c r="DW245" s="68"/>
      <c r="DX245" s="68"/>
      <c r="DY245" s="68"/>
      <c r="DZ245" s="68"/>
      <c r="EA245" s="68"/>
      <c r="EB245" s="68"/>
      <c r="EC245" s="68"/>
      <c r="ED245" s="68"/>
      <c r="EE245" s="68"/>
      <c r="EF245" s="68"/>
      <c r="EG245" s="68"/>
      <c r="EH245" s="68"/>
      <c r="EI245" s="68"/>
      <c r="EJ245" s="68"/>
      <c r="EK245" s="68"/>
      <c r="EL245" s="68"/>
      <c r="EM245" s="68"/>
      <c r="EN245" s="68"/>
      <c r="EO245" s="68"/>
      <c r="EP245" s="68"/>
      <c r="EQ245" s="68"/>
      <c r="ER245" s="68"/>
      <c r="ES245" s="68"/>
      <c r="ET245" s="68"/>
      <c r="EU245" s="68"/>
      <c r="EV245" s="68"/>
      <c r="EW245" s="68"/>
      <c r="EX245" s="68"/>
      <c r="EY245" s="68"/>
      <c r="EZ245" s="68"/>
      <c r="FA245" s="68"/>
      <c r="FB245" s="68"/>
      <c r="FC245" s="68"/>
      <c r="FD245" s="68"/>
      <c r="FE245" s="68"/>
      <c r="FF245" s="68"/>
      <c r="FG245" s="68"/>
      <c r="FH245" s="68"/>
      <c r="FI245" s="68"/>
      <c r="FJ245" s="68"/>
      <c r="FK245" s="68"/>
      <c r="FL245" s="68"/>
      <c r="FM245" s="68"/>
      <c r="FN245" s="68"/>
      <c r="FO245" s="68"/>
      <c r="FP245" s="68"/>
      <c r="FQ245" s="68"/>
      <c r="FR245" s="68"/>
      <c r="FS245" s="68"/>
      <c r="FT245" s="68"/>
      <c r="FU245" s="68"/>
      <c r="FV245" s="68"/>
      <c r="FW245" s="68"/>
      <c r="FX245" s="68"/>
      <c r="FY245" s="68"/>
      <c r="FZ245" s="68"/>
      <c r="GA245" s="68"/>
      <c r="GB245" s="68"/>
      <c r="GC245" s="68"/>
      <c r="GD245" s="68"/>
      <c r="GE245" s="68"/>
      <c r="GF245" s="68"/>
      <c r="GG245" s="68"/>
      <c r="GH245" s="68"/>
      <c r="GI245" s="68"/>
      <c r="GJ245" s="68"/>
      <c r="GK245" s="68"/>
      <c r="GL245" s="68"/>
      <c r="GM245" s="68"/>
      <c r="GN245" s="68"/>
      <c r="GO245" s="68"/>
      <c r="GP245" s="68"/>
      <c r="GQ245" s="68"/>
      <c r="GR245" s="68"/>
      <c r="GS245" s="68"/>
      <c r="GT245" s="68"/>
      <c r="GU245" s="68"/>
      <c r="GV245" s="68"/>
      <c r="GW245" s="68"/>
      <c r="GX245" s="68"/>
      <c r="GY245" s="68"/>
      <c r="GZ245" s="68"/>
      <c r="HA245" s="68"/>
      <c r="HB245" s="68"/>
      <c r="HC245" s="68"/>
      <c r="HD245" s="68"/>
      <c r="HE245" s="68"/>
      <c r="HF245" s="68"/>
      <c r="HG245" s="68"/>
      <c r="HH245" s="68"/>
      <c r="HI245" s="68"/>
      <c r="HJ245" s="68"/>
      <c r="HK245" s="68"/>
      <c r="HL245" s="68"/>
      <c r="HM245" s="68"/>
      <c r="HN245" s="68"/>
      <c r="HO245" s="68"/>
      <c r="HP245" s="68"/>
      <c r="HQ245" s="68"/>
      <c r="HR245" s="68"/>
      <c r="HS245" s="68"/>
      <c r="HT245" s="68"/>
      <c r="HU245" s="68"/>
      <c r="HV245" s="68"/>
      <c r="HW245" s="68"/>
      <c r="HX245" s="68"/>
      <c r="HY245" s="68"/>
      <c r="HZ245" s="68"/>
      <c r="IA245" s="68"/>
      <c r="IB245" s="68"/>
      <c r="IC245" s="68"/>
      <c r="ID245" s="68"/>
      <c r="IE245" s="68"/>
      <c r="IF245" s="68"/>
      <c r="IG245" s="68"/>
      <c r="IH245" s="68"/>
      <c r="II245" s="68"/>
      <c r="IJ245" s="68"/>
      <c r="IK245" s="68"/>
      <c r="IL245" s="68"/>
      <c r="IM245" s="68"/>
      <c r="IN245" s="24"/>
    </row>
    <row r="246" spans="1:248" s="77" customFormat="1" ht="18" customHeight="1">
      <c r="A246" s="44">
        <f>IF(C246&lt;&gt;" ",COUNTA(C$10:$C246)," ")</f>
        <v>215</v>
      </c>
      <c r="B246" s="44">
        <f>IF(C246&lt;&gt;" ",COUNTA($C$234:C246)," ")</f>
        <v>13</v>
      </c>
      <c r="C246" s="38" t="s">
        <v>404</v>
      </c>
      <c r="D246" s="45"/>
      <c r="E246" s="46" t="s">
        <v>200</v>
      </c>
      <c r="F246" s="46" t="s">
        <v>201</v>
      </c>
      <c r="G246" s="38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67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  <c r="DF246" s="68"/>
      <c r="DG246" s="68"/>
      <c r="DH246" s="68"/>
      <c r="DI246" s="68"/>
      <c r="DJ246" s="68"/>
      <c r="DK246" s="68"/>
      <c r="DL246" s="68"/>
      <c r="DM246" s="68"/>
      <c r="DN246" s="68"/>
      <c r="DO246" s="68"/>
      <c r="DP246" s="68"/>
      <c r="DQ246" s="68"/>
      <c r="DR246" s="68"/>
      <c r="DS246" s="68"/>
      <c r="DT246" s="68"/>
      <c r="DU246" s="68"/>
      <c r="DV246" s="68"/>
      <c r="DW246" s="68"/>
      <c r="DX246" s="68"/>
      <c r="DY246" s="68"/>
      <c r="DZ246" s="68"/>
      <c r="EA246" s="68"/>
      <c r="EB246" s="68"/>
      <c r="EC246" s="68"/>
      <c r="ED246" s="68"/>
      <c r="EE246" s="68"/>
      <c r="EF246" s="68"/>
      <c r="EG246" s="68"/>
      <c r="EH246" s="68"/>
      <c r="EI246" s="68"/>
      <c r="EJ246" s="68"/>
      <c r="EK246" s="68"/>
      <c r="EL246" s="68"/>
      <c r="EM246" s="68"/>
      <c r="EN246" s="68"/>
      <c r="EO246" s="68"/>
      <c r="EP246" s="68"/>
      <c r="EQ246" s="68"/>
      <c r="ER246" s="68"/>
      <c r="ES246" s="68"/>
      <c r="ET246" s="68"/>
      <c r="EU246" s="68"/>
      <c r="EV246" s="68"/>
      <c r="EW246" s="68"/>
      <c r="EX246" s="68"/>
      <c r="EY246" s="68"/>
      <c r="EZ246" s="68"/>
      <c r="FA246" s="68"/>
      <c r="FB246" s="68"/>
      <c r="FC246" s="68"/>
      <c r="FD246" s="68"/>
      <c r="FE246" s="68"/>
      <c r="FF246" s="68"/>
      <c r="FG246" s="68"/>
      <c r="FH246" s="68"/>
      <c r="FI246" s="68"/>
      <c r="FJ246" s="68"/>
      <c r="FK246" s="68"/>
      <c r="FL246" s="68"/>
      <c r="FM246" s="68"/>
      <c r="FN246" s="68"/>
      <c r="FO246" s="68"/>
      <c r="FP246" s="68"/>
      <c r="FQ246" s="68"/>
      <c r="FR246" s="68"/>
      <c r="FS246" s="68"/>
      <c r="FT246" s="68"/>
      <c r="FU246" s="68"/>
      <c r="FV246" s="68"/>
      <c r="FW246" s="68"/>
      <c r="FX246" s="68"/>
      <c r="FY246" s="68"/>
      <c r="FZ246" s="68"/>
      <c r="GA246" s="68"/>
      <c r="GB246" s="68"/>
      <c r="GC246" s="68"/>
      <c r="GD246" s="68"/>
      <c r="GE246" s="68"/>
      <c r="GF246" s="68"/>
      <c r="GG246" s="68"/>
      <c r="GH246" s="68"/>
      <c r="GI246" s="68"/>
      <c r="GJ246" s="68"/>
      <c r="GK246" s="68"/>
      <c r="GL246" s="68"/>
      <c r="GM246" s="68"/>
      <c r="GN246" s="68"/>
      <c r="GO246" s="68"/>
      <c r="GP246" s="68"/>
      <c r="GQ246" s="68"/>
      <c r="GR246" s="68"/>
      <c r="GS246" s="68"/>
      <c r="GT246" s="68"/>
      <c r="GU246" s="68"/>
      <c r="GV246" s="68"/>
      <c r="GW246" s="68"/>
      <c r="GX246" s="68"/>
      <c r="GY246" s="68"/>
      <c r="GZ246" s="68"/>
      <c r="HA246" s="68"/>
      <c r="HB246" s="68"/>
      <c r="HC246" s="68"/>
      <c r="HD246" s="68"/>
      <c r="HE246" s="68"/>
      <c r="HF246" s="68"/>
      <c r="HG246" s="68"/>
      <c r="HH246" s="68"/>
      <c r="HI246" s="68"/>
      <c r="HJ246" s="68"/>
      <c r="HK246" s="68"/>
      <c r="HL246" s="68"/>
      <c r="HM246" s="68"/>
      <c r="HN246" s="68"/>
      <c r="HO246" s="68"/>
      <c r="HP246" s="68"/>
      <c r="HQ246" s="68"/>
      <c r="HR246" s="68"/>
      <c r="HS246" s="68"/>
      <c r="HT246" s="68"/>
      <c r="HU246" s="68"/>
      <c r="HV246" s="68"/>
      <c r="HW246" s="68"/>
      <c r="HX246" s="68"/>
      <c r="HY246" s="68"/>
      <c r="HZ246" s="68"/>
      <c r="IA246" s="68"/>
      <c r="IB246" s="68"/>
      <c r="IC246" s="68"/>
      <c r="ID246" s="68"/>
      <c r="IE246" s="68"/>
      <c r="IF246" s="68"/>
      <c r="IG246" s="68"/>
      <c r="IH246" s="68"/>
      <c r="II246" s="68"/>
      <c r="IJ246" s="68"/>
      <c r="IK246" s="68"/>
      <c r="IL246" s="68"/>
      <c r="IM246" s="68"/>
      <c r="IN246" s="24"/>
    </row>
    <row r="247" spans="1:248" s="91" customFormat="1" ht="18" customHeight="1">
      <c r="A247" s="44">
        <f>IF(C247&lt;&gt;" ",COUNTA(C$10:$C247)," ")</f>
        <v>216</v>
      </c>
      <c r="B247" s="44">
        <f>IF(C247&lt;&gt;" ",COUNTA($C$234:C247)," ")</f>
        <v>14</v>
      </c>
      <c r="C247" s="38" t="s">
        <v>58</v>
      </c>
      <c r="D247" s="45" t="s">
        <v>277</v>
      </c>
      <c r="E247" s="46" t="s">
        <v>198</v>
      </c>
      <c r="F247" s="46"/>
      <c r="G247" s="38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101"/>
      <c r="IN247" s="103"/>
    </row>
    <row r="248" spans="1:248" s="86" customFormat="1" ht="18" customHeight="1">
      <c r="A248" s="44">
        <f>IF(C248&lt;&gt;" ",COUNTA(C$10:$C248)," ")</f>
        <v>217</v>
      </c>
      <c r="B248" s="44">
        <f>IF(C248&lt;&gt;" ",COUNTA($C$234:C248)," ")</f>
        <v>15</v>
      </c>
      <c r="C248" s="38" t="s">
        <v>53</v>
      </c>
      <c r="D248" s="45" t="s">
        <v>277</v>
      </c>
      <c r="E248" s="46" t="s">
        <v>198</v>
      </c>
      <c r="F248" s="46"/>
      <c r="G248" s="38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101"/>
      <c r="AW248" s="91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  <c r="DG248" s="79"/>
      <c r="DH248" s="79"/>
      <c r="DI248" s="79"/>
      <c r="DJ248" s="79"/>
      <c r="DK248" s="79"/>
      <c r="DL248" s="79"/>
      <c r="DM248" s="79"/>
      <c r="DN248" s="79"/>
      <c r="DO248" s="79"/>
      <c r="DP248" s="79"/>
      <c r="DQ248" s="79"/>
      <c r="DR248" s="79"/>
      <c r="DS248" s="79"/>
      <c r="DT248" s="79"/>
      <c r="DU248" s="79"/>
      <c r="DV248" s="79"/>
      <c r="DW248" s="79"/>
      <c r="DX248" s="79"/>
      <c r="DY248" s="79"/>
      <c r="DZ248" s="79"/>
      <c r="EA248" s="79"/>
      <c r="EB248" s="79"/>
      <c r="EC248" s="79"/>
      <c r="ED248" s="79"/>
      <c r="EE248" s="79"/>
      <c r="EF248" s="79"/>
      <c r="EG248" s="79"/>
      <c r="EH248" s="79"/>
      <c r="EI248" s="79"/>
      <c r="EJ248" s="79"/>
      <c r="EK248" s="79"/>
      <c r="EL248" s="79"/>
      <c r="EM248" s="79"/>
      <c r="EN248" s="79"/>
      <c r="EO248" s="79"/>
      <c r="EP248" s="79"/>
      <c r="EQ248" s="79"/>
      <c r="ER248" s="79"/>
      <c r="ES248" s="79"/>
      <c r="ET248" s="79"/>
      <c r="EU248" s="79"/>
      <c r="EV248" s="79"/>
      <c r="EW248" s="79"/>
      <c r="EX248" s="79"/>
      <c r="EY248" s="79"/>
      <c r="EZ248" s="79"/>
      <c r="FA248" s="79"/>
      <c r="FB248" s="79"/>
      <c r="FC248" s="79"/>
      <c r="FD248" s="79"/>
      <c r="FE248" s="79"/>
      <c r="FF248" s="79"/>
      <c r="FG248" s="79"/>
      <c r="FH248" s="79"/>
      <c r="FI248" s="79"/>
      <c r="FJ248" s="79"/>
      <c r="FK248" s="79"/>
      <c r="FL248" s="79"/>
      <c r="FM248" s="79"/>
      <c r="FN248" s="79"/>
      <c r="FO248" s="79"/>
      <c r="FP248" s="79"/>
      <c r="FQ248" s="79"/>
      <c r="FR248" s="79"/>
      <c r="FS248" s="79"/>
      <c r="FT248" s="79"/>
      <c r="FU248" s="79"/>
      <c r="FV248" s="79"/>
      <c r="FW248" s="79"/>
      <c r="FX248" s="79"/>
      <c r="FY248" s="79"/>
      <c r="FZ248" s="79"/>
      <c r="GA248" s="79"/>
      <c r="GB248" s="79"/>
      <c r="GC248" s="79"/>
      <c r="GD248" s="79"/>
      <c r="GE248" s="79"/>
      <c r="GF248" s="79"/>
      <c r="GG248" s="79"/>
      <c r="GH248" s="79"/>
      <c r="GI248" s="79"/>
      <c r="GJ248" s="79"/>
      <c r="GK248" s="79"/>
      <c r="GL248" s="79"/>
      <c r="GM248" s="79"/>
      <c r="GN248" s="79"/>
      <c r="GO248" s="79"/>
      <c r="GP248" s="79"/>
      <c r="GQ248" s="79"/>
      <c r="GR248" s="79"/>
      <c r="GS248" s="79"/>
      <c r="GT248" s="79"/>
      <c r="GU248" s="79"/>
      <c r="GV248" s="79"/>
      <c r="GW248" s="79"/>
      <c r="GX248" s="79"/>
      <c r="GY248" s="79"/>
      <c r="GZ248" s="79"/>
      <c r="HA248" s="79"/>
      <c r="HB248" s="79"/>
      <c r="HC248" s="79"/>
      <c r="HD248" s="79"/>
      <c r="HE248" s="79"/>
      <c r="HF248" s="79"/>
      <c r="HG248" s="79"/>
      <c r="HH248" s="79"/>
      <c r="HI248" s="79"/>
      <c r="HJ248" s="79"/>
      <c r="HK248" s="79"/>
      <c r="HL248" s="79"/>
      <c r="HM248" s="79"/>
      <c r="HN248" s="79"/>
      <c r="HO248" s="79"/>
      <c r="HP248" s="79"/>
      <c r="HQ248" s="79"/>
      <c r="HR248" s="79"/>
      <c r="HS248" s="79"/>
      <c r="HT248" s="79"/>
      <c r="HU248" s="79"/>
      <c r="HV248" s="79"/>
      <c r="HW248" s="79"/>
      <c r="HX248" s="79"/>
      <c r="HY248" s="79"/>
      <c r="HZ248" s="79"/>
      <c r="IA248" s="79"/>
      <c r="IB248" s="79"/>
      <c r="IC248" s="79"/>
      <c r="ID248" s="79"/>
      <c r="IE248" s="79"/>
      <c r="IF248" s="79"/>
      <c r="IG248" s="79"/>
      <c r="IH248" s="79"/>
      <c r="II248" s="79"/>
      <c r="IJ248" s="79"/>
      <c r="IK248" s="79"/>
      <c r="IL248" s="79"/>
      <c r="IM248" s="79"/>
    </row>
    <row r="249" spans="1:248" s="55" customFormat="1" ht="18" customHeight="1">
      <c r="A249" s="44">
        <f>IF(C249&lt;&gt;" ",COUNTA(C$10:$C249)," ")</f>
        <v>218</v>
      </c>
      <c r="B249" s="44">
        <f>IF(C249&lt;&gt;" ",COUNTA($C$234:C249)," ")</f>
        <v>16</v>
      </c>
      <c r="C249" s="38" t="s">
        <v>54</v>
      </c>
      <c r="D249" s="45" t="s">
        <v>277</v>
      </c>
      <c r="E249" s="46" t="s">
        <v>198</v>
      </c>
      <c r="F249" s="46"/>
      <c r="G249" s="38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87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  <c r="ER249" s="86"/>
      <c r="ES249" s="86"/>
      <c r="ET249" s="86"/>
      <c r="EU249" s="86"/>
      <c r="EV249" s="86"/>
      <c r="EW249" s="86"/>
      <c r="EX249" s="86"/>
      <c r="EY249" s="86"/>
      <c r="EZ249" s="86"/>
      <c r="FA249" s="86"/>
      <c r="FB249" s="86"/>
      <c r="FC249" s="86"/>
      <c r="FD249" s="86"/>
      <c r="FE249" s="86"/>
      <c r="FF249" s="86"/>
      <c r="FG249" s="86"/>
      <c r="FH249" s="86"/>
      <c r="FI249" s="86"/>
      <c r="FJ249" s="86"/>
      <c r="FK249" s="86"/>
      <c r="FL249" s="86"/>
      <c r="FM249" s="86"/>
      <c r="FN249" s="86"/>
      <c r="FO249" s="86"/>
      <c r="FP249" s="86"/>
      <c r="FQ249" s="86"/>
      <c r="FR249" s="86"/>
      <c r="FS249" s="86"/>
      <c r="FT249" s="86"/>
      <c r="FU249" s="86"/>
      <c r="FV249" s="86"/>
      <c r="FW249" s="86"/>
      <c r="FX249" s="86"/>
      <c r="FY249" s="86"/>
      <c r="FZ249" s="86"/>
      <c r="GA249" s="86"/>
      <c r="GB249" s="86"/>
      <c r="GC249" s="86"/>
      <c r="GD249" s="86"/>
      <c r="GE249" s="86"/>
      <c r="GF249" s="86"/>
      <c r="GG249" s="86"/>
      <c r="GH249" s="86"/>
      <c r="GI249" s="86"/>
      <c r="GJ249" s="86"/>
      <c r="GK249" s="86"/>
      <c r="GL249" s="86"/>
      <c r="GM249" s="86"/>
      <c r="GN249" s="86"/>
      <c r="GO249" s="86"/>
      <c r="GP249" s="86"/>
      <c r="GQ249" s="86"/>
      <c r="GR249" s="86"/>
      <c r="GS249" s="86"/>
      <c r="GT249" s="86"/>
      <c r="GU249" s="86"/>
      <c r="GV249" s="86"/>
      <c r="GW249" s="86"/>
      <c r="GX249" s="86"/>
      <c r="GY249" s="86"/>
      <c r="GZ249" s="86"/>
      <c r="HA249" s="86"/>
      <c r="HB249" s="86"/>
      <c r="HC249" s="86"/>
      <c r="HD249" s="86"/>
      <c r="HE249" s="86"/>
      <c r="HF249" s="86"/>
      <c r="HG249" s="86"/>
      <c r="HH249" s="86"/>
      <c r="HI249" s="86"/>
      <c r="HJ249" s="86"/>
      <c r="HK249" s="86"/>
      <c r="HL249" s="86"/>
      <c r="HM249" s="86"/>
      <c r="HN249" s="86"/>
      <c r="HO249" s="86"/>
      <c r="HP249" s="86"/>
      <c r="HQ249" s="86"/>
      <c r="HR249" s="86"/>
      <c r="HS249" s="86"/>
      <c r="HT249" s="86"/>
      <c r="HU249" s="86"/>
      <c r="HV249" s="86"/>
      <c r="HW249" s="86"/>
      <c r="HX249" s="86"/>
      <c r="HY249" s="86"/>
      <c r="HZ249" s="86"/>
      <c r="IA249" s="86"/>
      <c r="IB249" s="86"/>
      <c r="IC249" s="86"/>
      <c r="ID249" s="86"/>
      <c r="IE249" s="86"/>
      <c r="IF249" s="86"/>
      <c r="IG249" s="86"/>
      <c r="IH249" s="86"/>
      <c r="II249" s="86"/>
      <c r="IJ249" s="86"/>
      <c r="IK249" s="86"/>
      <c r="IL249" s="86"/>
      <c r="IM249" s="86"/>
      <c r="IN249" s="86"/>
    </row>
    <row r="250" spans="1:248" s="86" customFormat="1" ht="18" customHeight="1">
      <c r="A250" s="44">
        <f>IF(C250&lt;&gt;" ",COUNTA(C$10:$C250)," ")</f>
        <v>219</v>
      </c>
      <c r="B250" s="44">
        <f>IF(C250&lt;&gt;" ",COUNTA($C$234:C250)," ")</f>
        <v>17</v>
      </c>
      <c r="C250" s="38" t="s">
        <v>57</v>
      </c>
      <c r="D250" s="45" t="s">
        <v>277</v>
      </c>
      <c r="E250" s="46" t="s">
        <v>198</v>
      </c>
      <c r="F250" s="46"/>
      <c r="G250" s="38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104"/>
      <c r="AW250" s="10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DY250" s="83"/>
      <c r="DZ250" s="83"/>
      <c r="EA250" s="83"/>
      <c r="EB250" s="83"/>
      <c r="EC250" s="83"/>
      <c r="ED250" s="83"/>
      <c r="EE250" s="83"/>
      <c r="EF250" s="83"/>
      <c r="EG250" s="83"/>
      <c r="EH250" s="83"/>
      <c r="EI250" s="83"/>
      <c r="EJ250" s="83"/>
      <c r="EK250" s="83"/>
      <c r="EL250" s="83"/>
      <c r="EM250" s="83"/>
      <c r="EN250" s="83"/>
      <c r="EO250" s="83"/>
      <c r="EP250" s="83"/>
      <c r="EQ250" s="83"/>
      <c r="ER250" s="83"/>
      <c r="ES250" s="83"/>
      <c r="ET250" s="83"/>
      <c r="EU250" s="83"/>
      <c r="EV250" s="83"/>
      <c r="EW250" s="83"/>
      <c r="EX250" s="83"/>
      <c r="EY250" s="83"/>
      <c r="EZ250" s="83"/>
      <c r="FA250" s="83"/>
      <c r="FB250" s="83"/>
      <c r="FC250" s="83"/>
      <c r="FD250" s="83"/>
      <c r="FE250" s="83"/>
      <c r="FF250" s="83"/>
      <c r="FG250" s="83"/>
      <c r="FH250" s="83"/>
      <c r="FI250" s="83"/>
      <c r="FJ250" s="83"/>
      <c r="FK250" s="83"/>
      <c r="FL250" s="83"/>
      <c r="FM250" s="83"/>
      <c r="FN250" s="83"/>
      <c r="FO250" s="83"/>
      <c r="FP250" s="83"/>
      <c r="FQ250" s="83"/>
      <c r="FR250" s="83"/>
      <c r="FS250" s="83"/>
      <c r="FT250" s="83"/>
      <c r="FU250" s="83"/>
      <c r="FV250" s="83"/>
      <c r="FW250" s="83"/>
      <c r="FX250" s="83"/>
      <c r="FY250" s="83"/>
      <c r="FZ250" s="83"/>
      <c r="GA250" s="83"/>
      <c r="GB250" s="83"/>
      <c r="GC250" s="83"/>
      <c r="GD250" s="83"/>
      <c r="GE250" s="83"/>
      <c r="GF250" s="83"/>
      <c r="GG250" s="83"/>
      <c r="GH250" s="83"/>
      <c r="GI250" s="83"/>
      <c r="GJ250" s="83"/>
      <c r="GK250" s="83"/>
      <c r="GL250" s="83"/>
      <c r="GM250" s="83"/>
      <c r="GN250" s="83"/>
      <c r="GO250" s="83"/>
      <c r="GP250" s="83"/>
      <c r="GQ250" s="83"/>
      <c r="GR250" s="83"/>
      <c r="GS250" s="83"/>
      <c r="GT250" s="83"/>
      <c r="GU250" s="83"/>
      <c r="GV250" s="83"/>
      <c r="GW250" s="83"/>
      <c r="GX250" s="83"/>
      <c r="GY250" s="83"/>
      <c r="GZ250" s="83"/>
      <c r="HA250" s="83"/>
      <c r="HB250" s="83"/>
      <c r="HC250" s="83"/>
      <c r="HD250" s="83"/>
      <c r="HE250" s="83"/>
      <c r="HF250" s="83"/>
      <c r="HG250" s="83"/>
      <c r="HH250" s="83"/>
      <c r="HI250" s="83"/>
      <c r="HJ250" s="83"/>
      <c r="HK250" s="83"/>
      <c r="HL250" s="83"/>
      <c r="HM250" s="83"/>
      <c r="HN250" s="83"/>
      <c r="HO250" s="83"/>
      <c r="HP250" s="83"/>
      <c r="HQ250" s="83"/>
      <c r="HR250" s="83"/>
      <c r="HS250" s="83"/>
      <c r="HT250" s="83"/>
      <c r="HU250" s="83"/>
      <c r="HV250" s="83"/>
      <c r="HW250" s="83"/>
      <c r="HX250" s="83"/>
      <c r="HY250" s="83"/>
      <c r="HZ250" s="83"/>
      <c r="IA250" s="83"/>
      <c r="IB250" s="83"/>
      <c r="IC250" s="83"/>
      <c r="ID250" s="83"/>
      <c r="IE250" s="83"/>
      <c r="IF250" s="83"/>
      <c r="IG250" s="83"/>
      <c r="IH250" s="83"/>
      <c r="II250" s="83"/>
      <c r="IJ250" s="83"/>
      <c r="IK250" s="83"/>
      <c r="IL250" s="83"/>
      <c r="IM250" s="83"/>
      <c r="IN250" s="55"/>
    </row>
    <row r="251" spans="1:248" s="113" customFormat="1" ht="21" customHeight="1">
      <c r="A251" s="105">
        <f>IF(C251&lt;&gt;" ",COUNTA(C$10:$C251)," ")</f>
        <v>220</v>
      </c>
      <c r="B251" s="44">
        <f>IF(C251&lt;&gt;" ",COUNTA($C$234:C251)," ")</f>
        <v>18</v>
      </c>
      <c r="C251" s="106" t="s">
        <v>405</v>
      </c>
      <c r="D251" s="107"/>
      <c r="E251" s="108" t="s">
        <v>198</v>
      </c>
      <c r="F251" s="108"/>
      <c r="G251" s="106" t="s">
        <v>406</v>
      </c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10"/>
      <c r="AW251" s="111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112"/>
      <c r="BK251" s="112"/>
      <c r="BL251" s="112"/>
      <c r="BM251" s="112"/>
      <c r="BN251" s="112"/>
      <c r="BO251" s="112"/>
      <c r="BP251" s="112"/>
      <c r="BQ251" s="112"/>
      <c r="BR251" s="112"/>
      <c r="BS251" s="112"/>
      <c r="BT251" s="112"/>
      <c r="BU251" s="112"/>
      <c r="BV251" s="112"/>
      <c r="BW251" s="112"/>
      <c r="BX251" s="112"/>
      <c r="BY251" s="112"/>
      <c r="BZ251" s="112"/>
      <c r="CA251" s="112"/>
      <c r="CB251" s="112"/>
      <c r="CC251" s="112"/>
      <c r="CD251" s="112"/>
      <c r="CE251" s="112"/>
      <c r="CF251" s="112"/>
      <c r="CG251" s="112"/>
      <c r="CH251" s="112"/>
      <c r="CI251" s="112"/>
      <c r="CJ251" s="112"/>
      <c r="CK251" s="112"/>
      <c r="CL251" s="112"/>
      <c r="CM251" s="112"/>
      <c r="CN251" s="112"/>
      <c r="CO251" s="112"/>
      <c r="CP251" s="112"/>
      <c r="CQ251" s="112"/>
      <c r="CR251" s="112"/>
      <c r="CS251" s="112"/>
      <c r="CT251" s="112"/>
      <c r="CU251" s="112"/>
      <c r="CV251" s="112"/>
      <c r="CW251" s="112"/>
      <c r="CX251" s="112"/>
      <c r="CY251" s="112"/>
      <c r="CZ251" s="112"/>
      <c r="DA251" s="112"/>
      <c r="DB251" s="112"/>
      <c r="DC251" s="112"/>
      <c r="DD251" s="112"/>
      <c r="DE251" s="112"/>
      <c r="DF251" s="112"/>
      <c r="DG251" s="112"/>
      <c r="DH251" s="112"/>
      <c r="DI251" s="112"/>
      <c r="DJ251" s="112"/>
      <c r="DK251" s="112"/>
      <c r="DL251" s="112"/>
      <c r="DM251" s="112"/>
      <c r="DN251" s="112"/>
      <c r="DO251" s="112"/>
      <c r="DP251" s="112"/>
      <c r="DQ251" s="112"/>
      <c r="DR251" s="112"/>
      <c r="DS251" s="112"/>
      <c r="DT251" s="112"/>
      <c r="DU251" s="112"/>
      <c r="DV251" s="112"/>
      <c r="DW251" s="112"/>
      <c r="DX251" s="112"/>
      <c r="DY251" s="112"/>
      <c r="DZ251" s="112"/>
      <c r="EA251" s="112"/>
      <c r="EB251" s="112"/>
      <c r="EC251" s="112"/>
      <c r="ED251" s="112"/>
      <c r="EE251" s="112"/>
      <c r="EF251" s="112"/>
      <c r="EG251" s="112"/>
      <c r="EH251" s="112"/>
      <c r="EI251" s="112"/>
      <c r="EJ251" s="112"/>
      <c r="EK251" s="112"/>
      <c r="EL251" s="112"/>
      <c r="EM251" s="112"/>
      <c r="EN251" s="112"/>
      <c r="EO251" s="112"/>
      <c r="EP251" s="112"/>
      <c r="EQ251" s="112"/>
      <c r="ER251" s="112"/>
      <c r="ES251" s="112"/>
      <c r="ET251" s="112"/>
      <c r="EU251" s="112"/>
      <c r="EV251" s="112"/>
      <c r="EW251" s="112"/>
      <c r="EX251" s="112"/>
      <c r="EY251" s="112"/>
      <c r="EZ251" s="112"/>
      <c r="FA251" s="112"/>
      <c r="FB251" s="112"/>
      <c r="FC251" s="112"/>
      <c r="FD251" s="112"/>
      <c r="FE251" s="112"/>
      <c r="FF251" s="112"/>
      <c r="FG251" s="112"/>
      <c r="FH251" s="112"/>
      <c r="FI251" s="112"/>
      <c r="FJ251" s="112"/>
      <c r="FK251" s="112"/>
      <c r="FL251" s="112"/>
      <c r="FM251" s="112"/>
      <c r="FN251" s="112"/>
      <c r="FO251" s="112"/>
      <c r="FP251" s="112"/>
      <c r="FQ251" s="112"/>
      <c r="FR251" s="112"/>
      <c r="FS251" s="112"/>
      <c r="FT251" s="112"/>
      <c r="FU251" s="112"/>
      <c r="FV251" s="112"/>
      <c r="FW251" s="112"/>
      <c r="FX251" s="112"/>
      <c r="FY251" s="112"/>
      <c r="FZ251" s="112"/>
      <c r="GA251" s="112"/>
      <c r="GB251" s="112"/>
      <c r="GC251" s="112"/>
      <c r="GD251" s="112"/>
      <c r="GE251" s="112"/>
      <c r="GF251" s="112"/>
      <c r="GG251" s="112"/>
      <c r="GH251" s="112"/>
      <c r="GI251" s="112"/>
      <c r="GJ251" s="112"/>
      <c r="GK251" s="112"/>
      <c r="GL251" s="112"/>
      <c r="GM251" s="112"/>
      <c r="GN251" s="112"/>
      <c r="GO251" s="112"/>
      <c r="GP251" s="112"/>
      <c r="GQ251" s="112"/>
      <c r="GR251" s="112"/>
      <c r="GS251" s="112"/>
      <c r="GT251" s="112"/>
      <c r="GU251" s="112"/>
      <c r="GV251" s="112"/>
      <c r="GW251" s="112"/>
      <c r="GX251" s="112"/>
      <c r="GY251" s="112"/>
      <c r="GZ251" s="112"/>
      <c r="HA251" s="112"/>
      <c r="HB251" s="112"/>
      <c r="HC251" s="112"/>
      <c r="HD251" s="112"/>
      <c r="HE251" s="112"/>
      <c r="HF251" s="112"/>
      <c r="HG251" s="112"/>
      <c r="HH251" s="112"/>
      <c r="HI251" s="112"/>
      <c r="HJ251" s="112"/>
      <c r="HK251" s="112"/>
      <c r="HL251" s="112"/>
      <c r="HM251" s="112"/>
      <c r="HN251" s="112"/>
      <c r="HO251" s="112"/>
      <c r="HP251" s="112"/>
      <c r="HQ251" s="112"/>
      <c r="HR251" s="112"/>
      <c r="HS251" s="112"/>
      <c r="HT251" s="112"/>
      <c r="HU251" s="112"/>
      <c r="HV251" s="112"/>
      <c r="HW251" s="112"/>
      <c r="HX251" s="112"/>
      <c r="HY251" s="112"/>
      <c r="HZ251" s="112"/>
      <c r="IA251" s="112"/>
      <c r="IB251" s="112"/>
      <c r="IC251" s="112"/>
      <c r="ID251" s="112"/>
      <c r="IE251" s="112"/>
      <c r="IF251" s="112"/>
      <c r="IG251" s="112"/>
      <c r="IH251" s="112"/>
      <c r="II251" s="112"/>
      <c r="IJ251" s="112"/>
      <c r="IK251" s="112"/>
      <c r="IL251" s="112"/>
      <c r="IM251" s="112"/>
    </row>
    <row r="252" spans="1:248" s="114" customFormat="1" ht="18" customHeight="1">
      <c r="A252" s="44">
        <f>IF(C252&lt;&gt;" ",COUNTA(C$10:$C252)," ")</f>
        <v>221</v>
      </c>
      <c r="B252" s="44">
        <f>IF(C252&lt;&gt;" ",COUNTA($C$234:C252)," ")</f>
        <v>19</v>
      </c>
      <c r="C252" s="38" t="s">
        <v>55</v>
      </c>
      <c r="D252" s="45" t="s">
        <v>277</v>
      </c>
      <c r="E252" s="46" t="s">
        <v>198</v>
      </c>
      <c r="F252" s="46"/>
      <c r="G252" s="38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3"/>
      <c r="AW252" s="54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3"/>
      <c r="CF252" s="103"/>
      <c r="CG252" s="103"/>
      <c r="CH252" s="103"/>
      <c r="CI252" s="103"/>
      <c r="CJ252" s="103"/>
      <c r="CK252" s="103"/>
      <c r="CL252" s="103"/>
      <c r="CM252" s="103"/>
      <c r="CN252" s="103"/>
      <c r="CO252" s="103"/>
      <c r="CP252" s="103"/>
      <c r="CQ252" s="103"/>
      <c r="CR252" s="103"/>
      <c r="CS252" s="103"/>
      <c r="CT252" s="103"/>
      <c r="CU252" s="103"/>
      <c r="CV252" s="103"/>
      <c r="CW252" s="103"/>
      <c r="CX252" s="103"/>
      <c r="CY252" s="103"/>
      <c r="CZ252" s="103"/>
      <c r="DA252" s="103"/>
      <c r="DB252" s="103"/>
      <c r="DC252" s="103"/>
      <c r="DD252" s="103"/>
      <c r="DE252" s="103"/>
      <c r="DF252" s="103"/>
      <c r="DG252" s="103"/>
      <c r="DH252" s="103"/>
      <c r="DI252" s="103"/>
      <c r="DJ252" s="103"/>
      <c r="DK252" s="103"/>
      <c r="DL252" s="103"/>
      <c r="DM252" s="103"/>
      <c r="DN252" s="103"/>
      <c r="DO252" s="103"/>
      <c r="DP252" s="103"/>
      <c r="DQ252" s="103"/>
      <c r="DR252" s="103"/>
      <c r="DS252" s="103"/>
      <c r="DT252" s="103"/>
      <c r="DU252" s="103"/>
      <c r="DV252" s="103"/>
      <c r="DW252" s="103"/>
      <c r="DX252" s="103"/>
      <c r="DY252" s="103"/>
      <c r="DZ252" s="103"/>
      <c r="EA252" s="103"/>
      <c r="EB252" s="103"/>
      <c r="EC252" s="103"/>
      <c r="ED252" s="103"/>
      <c r="EE252" s="103"/>
      <c r="EF252" s="103"/>
      <c r="EG252" s="103"/>
      <c r="EH252" s="103"/>
      <c r="EI252" s="103"/>
      <c r="EJ252" s="103"/>
      <c r="EK252" s="103"/>
      <c r="EL252" s="103"/>
      <c r="EM252" s="103"/>
      <c r="EN252" s="103"/>
      <c r="EO252" s="103"/>
      <c r="EP252" s="103"/>
      <c r="EQ252" s="103"/>
      <c r="ER252" s="103"/>
      <c r="ES252" s="103"/>
      <c r="ET252" s="103"/>
      <c r="EU252" s="103"/>
      <c r="EV252" s="103"/>
      <c r="EW252" s="103"/>
      <c r="EX252" s="103"/>
      <c r="EY252" s="103"/>
      <c r="EZ252" s="103"/>
      <c r="FA252" s="103"/>
      <c r="FB252" s="103"/>
      <c r="FC252" s="103"/>
      <c r="FD252" s="103"/>
      <c r="FE252" s="103"/>
      <c r="FF252" s="103"/>
      <c r="FG252" s="103"/>
      <c r="FH252" s="103"/>
      <c r="FI252" s="103"/>
      <c r="FJ252" s="103"/>
      <c r="FK252" s="103"/>
      <c r="FL252" s="103"/>
      <c r="FM252" s="103"/>
      <c r="FN252" s="103"/>
      <c r="FO252" s="103"/>
      <c r="FP252" s="103"/>
      <c r="FQ252" s="103"/>
      <c r="FR252" s="103"/>
      <c r="FS252" s="103"/>
      <c r="FT252" s="103"/>
      <c r="FU252" s="103"/>
      <c r="FV252" s="103"/>
      <c r="FW252" s="103"/>
      <c r="FX252" s="103"/>
      <c r="FY252" s="103"/>
      <c r="FZ252" s="103"/>
      <c r="GA252" s="103"/>
      <c r="GB252" s="103"/>
      <c r="GC252" s="103"/>
      <c r="GD252" s="103"/>
      <c r="GE252" s="103"/>
      <c r="GF252" s="103"/>
      <c r="GG252" s="103"/>
      <c r="GH252" s="103"/>
      <c r="GI252" s="103"/>
      <c r="GJ252" s="103"/>
      <c r="GK252" s="103"/>
      <c r="GL252" s="103"/>
      <c r="GM252" s="103"/>
      <c r="GN252" s="103"/>
      <c r="GO252" s="103"/>
      <c r="GP252" s="103"/>
      <c r="GQ252" s="103"/>
      <c r="GR252" s="103"/>
      <c r="GS252" s="103"/>
      <c r="GT252" s="103"/>
      <c r="GU252" s="103"/>
      <c r="GV252" s="103"/>
      <c r="GW252" s="103"/>
      <c r="GX252" s="103"/>
      <c r="GY252" s="103"/>
      <c r="GZ252" s="103"/>
      <c r="HA252" s="103"/>
      <c r="HB252" s="103"/>
      <c r="HC252" s="103"/>
      <c r="HD252" s="103"/>
      <c r="HE252" s="103"/>
      <c r="HF252" s="103"/>
      <c r="HG252" s="103"/>
      <c r="HH252" s="103"/>
      <c r="HI252" s="103"/>
      <c r="HJ252" s="103"/>
      <c r="HK252" s="103"/>
      <c r="HL252" s="103"/>
      <c r="HM252" s="103"/>
      <c r="HN252" s="103"/>
      <c r="HO252" s="103"/>
      <c r="HP252" s="103"/>
      <c r="HQ252" s="103"/>
      <c r="HR252" s="103"/>
      <c r="HS252" s="103"/>
      <c r="HT252" s="103"/>
      <c r="HU252" s="103"/>
      <c r="HV252" s="103"/>
      <c r="HW252" s="103"/>
      <c r="HX252" s="103"/>
      <c r="HY252" s="103"/>
      <c r="HZ252" s="103"/>
      <c r="IA252" s="103"/>
      <c r="IB252" s="103"/>
      <c r="IC252" s="103"/>
      <c r="ID252" s="103"/>
      <c r="IE252" s="103"/>
      <c r="IF252" s="103"/>
      <c r="IG252" s="103"/>
      <c r="IH252" s="103"/>
      <c r="II252" s="103"/>
      <c r="IJ252" s="103"/>
      <c r="IK252" s="103"/>
      <c r="IL252" s="103"/>
      <c r="IM252" s="103"/>
      <c r="IN252" s="86"/>
    </row>
    <row r="253" spans="1:248" s="114" customFormat="1" ht="18" customHeight="1">
      <c r="A253" s="44">
        <f>IF(C253&lt;&gt;" ",COUNTA(C$10:$C253)," ")</f>
        <v>222</v>
      </c>
      <c r="B253" s="44">
        <f>IF(C253&lt;&gt;" ",COUNTA($C$234:C253)," ")</f>
        <v>20</v>
      </c>
      <c r="C253" s="38" t="s">
        <v>56</v>
      </c>
      <c r="D253" s="45" t="s">
        <v>277</v>
      </c>
      <c r="E253" s="46" t="s">
        <v>198</v>
      </c>
      <c r="F253" s="46"/>
      <c r="G253" s="38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3"/>
      <c r="AW253" s="54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3"/>
      <c r="CF253" s="103"/>
      <c r="CG253" s="103"/>
      <c r="CH253" s="103"/>
      <c r="CI253" s="103"/>
      <c r="CJ253" s="103"/>
      <c r="CK253" s="103"/>
      <c r="CL253" s="103"/>
      <c r="CM253" s="103"/>
      <c r="CN253" s="103"/>
      <c r="CO253" s="103"/>
      <c r="CP253" s="103"/>
      <c r="CQ253" s="103"/>
      <c r="CR253" s="103"/>
      <c r="CS253" s="103"/>
      <c r="CT253" s="103"/>
      <c r="CU253" s="103"/>
      <c r="CV253" s="103"/>
      <c r="CW253" s="103"/>
      <c r="CX253" s="103"/>
      <c r="CY253" s="103"/>
      <c r="CZ253" s="103"/>
      <c r="DA253" s="103"/>
      <c r="DB253" s="103"/>
      <c r="DC253" s="103"/>
      <c r="DD253" s="103"/>
      <c r="DE253" s="103"/>
      <c r="DF253" s="103"/>
      <c r="DG253" s="103"/>
      <c r="DH253" s="103"/>
      <c r="DI253" s="103"/>
      <c r="DJ253" s="103"/>
      <c r="DK253" s="103"/>
      <c r="DL253" s="103"/>
      <c r="DM253" s="103"/>
      <c r="DN253" s="103"/>
      <c r="DO253" s="103"/>
      <c r="DP253" s="103"/>
      <c r="DQ253" s="103"/>
      <c r="DR253" s="103"/>
      <c r="DS253" s="103"/>
      <c r="DT253" s="103"/>
      <c r="DU253" s="103"/>
      <c r="DV253" s="103"/>
      <c r="DW253" s="103"/>
      <c r="DX253" s="103"/>
      <c r="DY253" s="103"/>
      <c r="DZ253" s="103"/>
      <c r="EA253" s="103"/>
      <c r="EB253" s="103"/>
      <c r="EC253" s="103"/>
      <c r="ED253" s="103"/>
      <c r="EE253" s="103"/>
      <c r="EF253" s="103"/>
      <c r="EG253" s="103"/>
      <c r="EH253" s="103"/>
      <c r="EI253" s="103"/>
      <c r="EJ253" s="103"/>
      <c r="EK253" s="103"/>
      <c r="EL253" s="103"/>
      <c r="EM253" s="103"/>
      <c r="EN253" s="103"/>
      <c r="EO253" s="103"/>
      <c r="EP253" s="103"/>
      <c r="EQ253" s="103"/>
      <c r="ER253" s="103"/>
      <c r="ES253" s="103"/>
      <c r="ET253" s="103"/>
      <c r="EU253" s="103"/>
      <c r="EV253" s="103"/>
      <c r="EW253" s="103"/>
      <c r="EX253" s="103"/>
      <c r="EY253" s="103"/>
      <c r="EZ253" s="103"/>
      <c r="FA253" s="103"/>
      <c r="FB253" s="103"/>
      <c r="FC253" s="103"/>
      <c r="FD253" s="103"/>
      <c r="FE253" s="103"/>
      <c r="FF253" s="103"/>
      <c r="FG253" s="103"/>
      <c r="FH253" s="103"/>
      <c r="FI253" s="103"/>
      <c r="FJ253" s="103"/>
      <c r="FK253" s="103"/>
      <c r="FL253" s="103"/>
      <c r="FM253" s="103"/>
      <c r="FN253" s="103"/>
      <c r="FO253" s="103"/>
      <c r="FP253" s="103"/>
      <c r="FQ253" s="103"/>
      <c r="FR253" s="103"/>
      <c r="FS253" s="103"/>
      <c r="FT253" s="103"/>
      <c r="FU253" s="103"/>
      <c r="FV253" s="103"/>
      <c r="FW253" s="103"/>
      <c r="FX253" s="103"/>
      <c r="FY253" s="103"/>
      <c r="FZ253" s="103"/>
      <c r="GA253" s="103"/>
      <c r="GB253" s="103"/>
      <c r="GC253" s="103"/>
      <c r="GD253" s="103"/>
      <c r="GE253" s="103"/>
      <c r="GF253" s="103"/>
      <c r="GG253" s="103"/>
      <c r="GH253" s="103"/>
      <c r="GI253" s="103"/>
      <c r="GJ253" s="103"/>
      <c r="GK253" s="103"/>
      <c r="GL253" s="103"/>
      <c r="GM253" s="103"/>
      <c r="GN253" s="103"/>
      <c r="GO253" s="103"/>
      <c r="GP253" s="103"/>
      <c r="GQ253" s="103"/>
      <c r="GR253" s="103"/>
      <c r="GS253" s="103"/>
      <c r="GT253" s="103"/>
      <c r="GU253" s="103"/>
      <c r="GV253" s="103"/>
      <c r="GW253" s="103"/>
      <c r="GX253" s="103"/>
      <c r="GY253" s="103"/>
      <c r="GZ253" s="103"/>
      <c r="HA253" s="103"/>
      <c r="HB253" s="103"/>
      <c r="HC253" s="103"/>
      <c r="HD253" s="103"/>
      <c r="HE253" s="103"/>
      <c r="HF253" s="103"/>
      <c r="HG253" s="103"/>
      <c r="HH253" s="103"/>
      <c r="HI253" s="103"/>
      <c r="HJ253" s="103"/>
      <c r="HK253" s="103"/>
      <c r="HL253" s="103"/>
      <c r="HM253" s="103"/>
      <c r="HN253" s="103"/>
      <c r="HO253" s="103"/>
      <c r="HP253" s="103"/>
      <c r="HQ253" s="103"/>
      <c r="HR253" s="103"/>
      <c r="HS253" s="103"/>
      <c r="HT253" s="103"/>
      <c r="HU253" s="103"/>
      <c r="HV253" s="103"/>
      <c r="HW253" s="103"/>
      <c r="HX253" s="103"/>
      <c r="HY253" s="103"/>
      <c r="HZ253" s="103"/>
      <c r="IA253" s="103"/>
      <c r="IB253" s="103"/>
      <c r="IC253" s="103"/>
      <c r="ID253" s="103"/>
      <c r="IE253" s="103"/>
      <c r="IF253" s="103"/>
      <c r="IG253" s="103"/>
      <c r="IH253" s="103"/>
      <c r="II253" s="103"/>
      <c r="IJ253" s="103"/>
      <c r="IK253" s="103"/>
      <c r="IL253" s="103"/>
      <c r="IM253" s="103"/>
      <c r="IN253" s="86"/>
    </row>
    <row r="254" spans="1:248" s="114" customFormat="1" ht="18" customHeight="1">
      <c r="A254" s="44">
        <f>IF(C254&lt;&gt;" ",COUNTA(C$10:$C254)," ")</f>
        <v>223</v>
      </c>
      <c r="B254" s="44">
        <f>IF(C254&lt;&gt;" ",COUNTA($C$234:C254)," ")</f>
        <v>21</v>
      </c>
      <c r="C254" s="38" t="s">
        <v>59</v>
      </c>
      <c r="D254" s="45" t="s">
        <v>399</v>
      </c>
      <c r="E254" s="46" t="s">
        <v>202</v>
      </c>
      <c r="F254" s="46"/>
      <c r="G254" s="38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3"/>
      <c r="AW254" s="54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  <c r="CW254" s="103"/>
      <c r="CX254" s="103"/>
      <c r="CY254" s="103"/>
      <c r="CZ254" s="103"/>
      <c r="DA254" s="103"/>
      <c r="DB254" s="103"/>
      <c r="DC254" s="103"/>
      <c r="DD254" s="103"/>
      <c r="DE254" s="103"/>
      <c r="DF254" s="103"/>
      <c r="DG254" s="103"/>
      <c r="DH254" s="103"/>
      <c r="DI254" s="103"/>
      <c r="DJ254" s="103"/>
      <c r="DK254" s="103"/>
      <c r="DL254" s="103"/>
      <c r="DM254" s="103"/>
      <c r="DN254" s="103"/>
      <c r="DO254" s="103"/>
      <c r="DP254" s="103"/>
      <c r="DQ254" s="103"/>
      <c r="DR254" s="103"/>
      <c r="DS254" s="103"/>
      <c r="DT254" s="103"/>
      <c r="DU254" s="103"/>
      <c r="DV254" s="103"/>
      <c r="DW254" s="103"/>
      <c r="DX254" s="103"/>
      <c r="DY254" s="103"/>
      <c r="DZ254" s="103"/>
      <c r="EA254" s="103"/>
      <c r="EB254" s="103"/>
      <c r="EC254" s="103"/>
      <c r="ED254" s="103"/>
      <c r="EE254" s="103"/>
      <c r="EF254" s="103"/>
      <c r="EG254" s="103"/>
      <c r="EH254" s="103"/>
      <c r="EI254" s="103"/>
      <c r="EJ254" s="103"/>
      <c r="EK254" s="103"/>
      <c r="EL254" s="103"/>
      <c r="EM254" s="103"/>
      <c r="EN254" s="103"/>
      <c r="EO254" s="103"/>
      <c r="EP254" s="103"/>
      <c r="EQ254" s="103"/>
      <c r="ER254" s="103"/>
      <c r="ES254" s="103"/>
      <c r="ET254" s="103"/>
      <c r="EU254" s="103"/>
      <c r="EV254" s="103"/>
      <c r="EW254" s="103"/>
      <c r="EX254" s="103"/>
      <c r="EY254" s="103"/>
      <c r="EZ254" s="103"/>
      <c r="FA254" s="103"/>
      <c r="FB254" s="103"/>
      <c r="FC254" s="103"/>
      <c r="FD254" s="103"/>
      <c r="FE254" s="103"/>
      <c r="FF254" s="103"/>
      <c r="FG254" s="103"/>
      <c r="FH254" s="103"/>
      <c r="FI254" s="103"/>
      <c r="FJ254" s="103"/>
      <c r="FK254" s="103"/>
      <c r="FL254" s="103"/>
      <c r="FM254" s="103"/>
      <c r="FN254" s="103"/>
      <c r="FO254" s="103"/>
      <c r="FP254" s="103"/>
      <c r="FQ254" s="103"/>
      <c r="FR254" s="103"/>
      <c r="FS254" s="103"/>
      <c r="FT254" s="103"/>
      <c r="FU254" s="103"/>
      <c r="FV254" s="103"/>
      <c r="FW254" s="103"/>
      <c r="FX254" s="103"/>
      <c r="FY254" s="103"/>
      <c r="FZ254" s="103"/>
      <c r="GA254" s="103"/>
      <c r="GB254" s="103"/>
      <c r="GC254" s="103"/>
      <c r="GD254" s="103"/>
      <c r="GE254" s="103"/>
      <c r="GF254" s="103"/>
      <c r="GG254" s="103"/>
      <c r="GH254" s="103"/>
      <c r="GI254" s="103"/>
      <c r="GJ254" s="103"/>
      <c r="GK254" s="103"/>
      <c r="GL254" s="103"/>
      <c r="GM254" s="103"/>
      <c r="GN254" s="103"/>
      <c r="GO254" s="103"/>
      <c r="GP254" s="103"/>
      <c r="GQ254" s="103"/>
      <c r="GR254" s="103"/>
      <c r="GS254" s="103"/>
      <c r="GT254" s="103"/>
      <c r="GU254" s="103"/>
      <c r="GV254" s="103"/>
      <c r="GW254" s="103"/>
      <c r="GX254" s="103"/>
      <c r="GY254" s="103"/>
      <c r="GZ254" s="103"/>
      <c r="HA254" s="103"/>
      <c r="HB254" s="103"/>
      <c r="HC254" s="103"/>
      <c r="HD254" s="103"/>
      <c r="HE254" s="103"/>
      <c r="HF254" s="103"/>
      <c r="HG254" s="103"/>
      <c r="HH254" s="103"/>
      <c r="HI254" s="103"/>
      <c r="HJ254" s="103"/>
      <c r="HK254" s="103"/>
      <c r="HL254" s="103"/>
      <c r="HM254" s="103"/>
      <c r="HN254" s="103"/>
      <c r="HO254" s="103"/>
      <c r="HP254" s="103"/>
      <c r="HQ254" s="103"/>
      <c r="HR254" s="103"/>
      <c r="HS254" s="103"/>
      <c r="HT254" s="103"/>
      <c r="HU254" s="103"/>
      <c r="HV254" s="103"/>
      <c r="HW254" s="103"/>
      <c r="HX254" s="103"/>
      <c r="HY254" s="103"/>
      <c r="HZ254" s="103"/>
      <c r="IA254" s="103"/>
      <c r="IB254" s="103"/>
      <c r="IC254" s="103"/>
      <c r="ID254" s="103"/>
      <c r="IE254" s="103"/>
      <c r="IF254" s="103"/>
      <c r="IG254" s="103"/>
      <c r="IH254" s="103"/>
      <c r="II254" s="103"/>
      <c r="IJ254" s="103"/>
      <c r="IK254" s="103"/>
      <c r="IL254" s="103"/>
      <c r="IM254" s="103"/>
      <c r="IN254" s="86"/>
    </row>
    <row r="255" spans="1:248" s="24" customFormat="1" ht="18" customHeight="1">
      <c r="A255" s="43" t="s">
        <v>407</v>
      </c>
      <c r="B255" s="43"/>
      <c r="C255" s="29"/>
      <c r="D255" s="29"/>
      <c r="E255" s="28"/>
      <c r="F255" s="30"/>
      <c r="G255" s="31">
        <f>(15/100)*20</f>
        <v>3</v>
      </c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50"/>
    </row>
    <row r="256" spans="1:248" s="47" customFormat="1" ht="18" customHeight="1">
      <c r="A256" s="44">
        <f>IF(C256&lt;&gt;" ",COUNTA(C$10:$C256)," ")</f>
        <v>224</v>
      </c>
      <c r="B256" s="44">
        <f>IF(C256&lt;&gt;" ",COUNTA($C256:C$256)," ")</f>
        <v>1</v>
      </c>
      <c r="C256" s="38" t="s">
        <v>408</v>
      </c>
      <c r="D256" s="45"/>
      <c r="E256" s="46" t="s">
        <v>196</v>
      </c>
      <c r="F256" s="46" t="s">
        <v>197</v>
      </c>
      <c r="G256" s="38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50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 s="24"/>
      <c r="GV256" s="24"/>
      <c r="GW256" s="24"/>
      <c r="GX256" s="24"/>
      <c r="GY256" s="24"/>
      <c r="GZ256" s="24"/>
      <c r="HA256" s="24"/>
      <c r="HB256" s="24"/>
      <c r="HC256" s="24"/>
      <c r="HD256" s="24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24"/>
      <c r="HR256" s="24"/>
      <c r="HS256" s="24"/>
      <c r="HT256" s="24"/>
      <c r="HU256" s="24"/>
      <c r="HV256" s="24"/>
      <c r="HW256" s="24"/>
      <c r="HX256" s="24"/>
      <c r="HY256" s="24"/>
      <c r="HZ256" s="24"/>
      <c r="IA256" s="24"/>
      <c r="IB256" s="24"/>
      <c r="IC256" s="24"/>
      <c r="ID256" s="24"/>
      <c r="IE256" s="24"/>
      <c r="IF256" s="24"/>
      <c r="IG256" s="24"/>
      <c r="IH256" s="24"/>
      <c r="II256" s="24"/>
      <c r="IJ256" s="24"/>
      <c r="IK256" s="24"/>
      <c r="IL256" s="24"/>
      <c r="IM256" s="24"/>
      <c r="IN256" s="24"/>
    </row>
    <row r="257" spans="1:248" s="103" customFormat="1" ht="18" customHeight="1">
      <c r="A257" s="44">
        <f>IF(C257&lt;&gt;" ",COUNTA(C$10:$C257)," ")</f>
        <v>225</v>
      </c>
      <c r="B257" s="44">
        <f>IF(C257&lt;&gt;" ",COUNTA($C$256:C257)," ")</f>
        <v>2</v>
      </c>
      <c r="C257" s="38" t="s">
        <v>60</v>
      </c>
      <c r="D257" s="45" t="s">
        <v>395</v>
      </c>
      <c r="E257" s="46" t="s">
        <v>196</v>
      </c>
      <c r="F257" s="46" t="s">
        <v>197</v>
      </c>
      <c r="G257" s="38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87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  <c r="ER257" s="86"/>
      <c r="ES257" s="86"/>
      <c r="ET257" s="86"/>
      <c r="EU257" s="86"/>
      <c r="EV257" s="86"/>
      <c r="EW257" s="86"/>
      <c r="EX257" s="86"/>
      <c r="EY257" s="86"/>
      <c r="EZ257" s="86"/>
      <c r="FA257" s="86"/>
      <c r="FB257" s="86"/>
      <c r="FC257" s="86"/>
      <c r="FD257" s="86"/>
      <c r="FE257" s="86"/>
      <c r="FF257" s="86"/>
      <c r="FG257" s="86"/>
      <c r="FH257" s="86"/>
      <c r="FI257" s="86"/>
      <c r="FJ257" s="86"/>
      <c r="FK257" s="86"/>
      <c r="FL257" s="86"/>
      <c r="FM257" s="86"/>
      <c r="FN257" s="86"/>
      <c r="FO257" s="86"/>
      <c r="FP257" s="86"/>
      <c r="FQ257" s="86"/>
      <c r="FR257" s="86"/>
      <c r="FS257" s="86"/>
      <c r="FT257" s="86"/>
      <c r="FU257" s="86"/>
      <c r="FV257" s="86"/>
      <c r="FW257" s="86"/>
      <c r="FX257" s="86"/>
      <c r="FY257" s="86"/>
      <c r="FZ257" s="86"/>
      <c r="GA257" s="86"/>
      <c r="GB257" s="86"/>
      <c r="GC257" s="86"/>
      <c r="GD257" s="86"/>
      <c r="GE257" s="86"/>
      <c r="GF257" s="86"/>
      <c r="GG257" s="86"/>
      <c r="GH257" s="86"/>
      <c r="GI257" s="86"/>
      <c r="GJ257" s="86"/>
      <c r="GK257" s="86"/>
      <c r="GL257" s="86"/>
      <c r="GM257" s="86"/>
      <c r="GN257" s="86"/>
      <c r="GO257" s="86"/>
      <c r="GP257" s="86"/>
      <c r="GQ257" s="86"/>
      <c r="GR257" s="86"/>
      <c r="GS257" s="86"/>
      <c r="GT257" s="86"/>
      <c r="GU257" s="86"/>
      <c r="GV257" s="86"/>
      <c r="GW257" s="86"/>
      <c r="GX257" s="86"/>
      <c r="GY257" s="86"/>
      <c r="GZ257" s="86"/>
      <c r="HA257" s="86"/>
      <c r="HB257" s="86"/>
      <c r="HC257" s="86"/>
      <c r="HD257" s="86"/>
      <c r="HE257" s="86"/>
      <c r="HF257" s="86"/>
      <c r="HG257" s="86"/>
      <c r="HH257" s="86"/>
      <c r="HI257" s="86"/>
      <c r="HJ257" s="86"/>
      <c r="HK257" s="86"/>
      <c r="HL257" s="86"/>
      <c r="HM257" s="86"/>
      <c r="HN257" s="86"/>
      <c r="HO257" s="86"/>
      <c r="HP257" s="86"/>
      <c r="HQ257" s="86"/>
      <c r="HR257" s="86"/>
      <c r="HS257" s="86"/>
      <c r="HT257" s="86"/>
      <c r="HU257" s="86"/>
      <c r="HV257" s="86"/>
      <c r="HW257" s="86"/>
      <c r="HX257" s="86"/>
      <c r="HY257" s="86"/>
      <c r="HZ257" s="86"/>
      <c r="IA257" s="86"/>
      <c r="IB257" s="86"/>
      <c r="IC257" s="86"/>
      <c r="ID257" s="86"/>
      <c r="IE257" s="86"/>
      <c r="IF257" s="86"/>
      <c r="IG257" s="86"/>
      <c r="IH257" s="86"/>
      <c r="II257" s="86"/>
      <c r="IJ257" s="86"/>
      <c r="IK257" s="86"/>
      <c r="IL257" s="86"/>
      <c r="IM257" s="86"/>
      <c r="IN257" s="86"/>
    </row>
    <row r="258" spans="1:248" s="91" customFormat="1" ht="18" customHeight="1">
      <c r="A258" s="44">
        <f>IF(C258&lt;&gt;" ",COUNTA(C$10:$C258)," ")</f>
        <v>226</v>
      </c>
      <c r="B258" s="44">
        <f>IF(C258&lt;&gt;" ",COUNTA($C$256:C258)," ")</f>
        <v>3</v>
      </c>
      <c r="C258" s="38" t="s">
        <v>61</v>
      </c>
      <c r="D258" s="45" t="s">
        <v>275</v>
      </c>
      <c r="E258" s="46" t="s">
        <v>196</v>
      </c>
      <c r="F258" s="46" t="s">
        <v>197</v>
      </c>
      <c r="G258" s="38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87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  <c r="ER258" s="86"/>
      <c r="ES258" s="86"/>
      <c r="ET258" s="86"/>
      <c r="EU258" s="86"/>
      <c r="EV258" s="86"/>
      <c r="EW258" s="86"/>
      <c r="EX258" s="86"/>
      <c r="EY258" s="86"/>
      <c r="EZ258" s="86"/>
      <c r="FA258" s="86"/>
      <c r="FB258" s="86"/>
      <c r="FC258" s="86"/>
      <c r="FD258" s="86"/>
      <c r="FE258" s="86"/>
      <c r="FF258" s="86"/>
      <c r="FG258" s="86"/>
      <c r="FH258" s="86"/>
      <c r="FI258" s="86"/>
      <c r="FJ258" s="86"/>
      <c r="FK258" s="86"/>
      <c r="FL258" s="86"/>
      <c r="FM258" s="86"/>
      <c r="FN258" s="86"/>
      <c r="FO258" s="86"/>
      <c r="FP258" s="86"/>
      <c r="FQ258" s="86"/>
      <c r="FR258" s="86"/>
      <c r="FS258" s="86"/>
      <c r="FT258" s="86"/>
      <c r="FU258" s="86"/>
      <c r="FV258" s="86"/>
      <c r="FW258" s="86"/>
      <c r="FX258" s="86"/>
      <c r="FY258" s="86"/>
      <c r="FZ258" s="86"/>
      <c r="GA258" s="86"/>
      <c r="GB258" s="86"/>
      <c r="GC258" s="86"/>
      <c r="GD258" s="86"/>
      <c r="GE258" s="86"/>
      <c r="GF258" s="86"/>
      <c r="GG258" s="86"/>
      <c r="GH258" s="86"/>
      <c r="GI258" s="86"/>
      <c r="GJ258" s="86"/>
      <c r="GK258" s="86"/>
      <c r="GL258" s="86"/>
      <c r="GM258" s="86"/>
      <c r="GN258" s="86"/>
      <c r="GO258" s="86"/>
      <c r="GP258" s="86"/>
      <c r="GQ258" s="86"/>
      <c r="GR258" s="86"/>
      <c r="GS258" s="86"/>
      <c r="GT258" s="86"/>
      <c r="GU258" s="86"/>
      <c r="GV258" s="86"/>
      <c r="GW258" s="86"/>
      <c r="GX258" s="86"/>
      <c r="GY258" s="86"/>
      <c r="GZ258" s="86"/>
      <c r="HA258" s="86"/>
      <c r="HB258" s="86"/>
      <c r="HC258" s="86"/>
      <c r="HD258" s="86"/>
      <c r="HE258" s="86"/>
      <c r="HF258" s="86"/>
      <c r="HG258" s="86"/>
      <c r="HH258" s="86"/>
      <c r="HI258" s="86"/>
      <c r="HJ258" s="86"/>
      <c r="HK258" s="86"/>
      <c r="HL258" s="86"/>
      <c r="HM258" s="86"/>
      <c r="HN258" s="86"/>
      <c r="HO258" s="86"/>
      <c r="HP258" s="86"/>
      <c r="HQ258" s="86"/>
      <c r="HR258" s="86"/>
      <c r="HS258" s="86"/>
      <c r="HT258" s="86"/>
      <c r="HU258" s="86"/>
      <c r="HV258" s="86"/>
      <c r="HW258" s="86"/>
      <c r="HX258" s="86"/>
      <c r="HY258" s="86"/>
      <c r="HZ258" s="86"/>
      <c r="IA258" s="86"/>
      <c r="IB258" s="86"/>
      <c r="IC258" s="86"/>
      <c r="ID258" s="86"/>
      <c r="IE258" s="86"/>
      <c r="IF258" s="86"/>
      <c r="IG258" s="86"/>
      <c r="IH258" s="86"/>
      <c r="II258" s="86"/>
      <c r="IJ258" s="86"/>
      <c r="IK258" s="86"/>
      <c r="IL258" s="86"/>
      <c r="IM258" s="86"/>
      <c r="IN258" s="103"/>
    </row>
    <row r="259" spans="1:248" s="86" customFormat="1" ht="18" customHeight="1">
      <c r="A259" s="44">
        <f>IF(C259&lt;&gt;" ",COUNTA(C$10:$C259)," ")</f>
        <v>227</v>
      </c>
      <c r="B259" s="44">
        <f>IF(C259&lt;&gt;" ",COUNTA($C$256:C259)," ")</f>
        <v>4</v>
      </c>
      <c r="C259" s="38" t="s">
        <v>62</v>
      </c>
      <c r="D259" s="45" t="s">
        <v>275</v>
      </c>
      <c r="E259" s="46" t="s">
        <v>196</v>
      </c>
      <c r="F259" s="71" t="s">
        <v>197</v>
      </c>
      <c r="G259" s="38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85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  <c r="DK259" s="81"/>
      <c r="DL259" s="81"/>
      <c r="DM259" s="81"/>
      <c r="DN259" s="81"/>
      <c r="DO259" s="81"/>
      <c r="DP259" s="81"/>
      <c r="DQ259" s="81"/>
      <c r="DR259" s="81"/>
      <c r="DS259" s="81"/>
      <c r="DT259" s="81"/>
      <c r="DU259" s="81"/>
      <c r="DV259" s="81"/>
      <c r="DW259" s="81"/>
      <c r="DX259" s="81"/>
      <c r="DY259" s="81"/>
      <c r="DZ259" s="81"/>
      <c r="EA259" s="81"/>
      <c r="EB259" s="81"/>
      <c r="EC259" s="81"/>
      <c r="ED259" s="81"/>
      <c r="EE259" s="81"/>
      <c r="EF259" s="81"/>
      <c r="EG259" s="81"/>
      <c r="EH259" s="81"/>
      <c r="EI259" s="81"/>
      <c r="EJ259" s="81"/>
      <c r="EK259" s="81"/>
      <c r="EL259" s="81"/>
      <c r="EM259" s="81"/>
      <c r="EN259" s="81"/>
      <c r="EO259" s="81"/>
      <c r="EP259" s="81"/>
      <c r="EQ259" s="81"/>
      <c r="ER259" s="81"/>
      <c r="ES259" s="81"/>
      <c r="ET259" s="81"/>
      <c r="EU259" s="81"/>
      <c r="EV259" s="81"/>
      <c r="EW259" s="81"/>
      <c r="EX259" s="81"/>
      <c r="EY259" s="81"/>
      <c r="EZ259" s="81"/>
      <c r="FA259" s="81"/>
      <c r="FB259" s="81"/>
      <c r="FC259" s="81"/>
      <c r="FD259" s="81"/>
      <c r="FE259" s="81"/>
      <c r="FF259" s="81"/>
      <c r="FG259" s="81"/>
      <c r="FH259" s="81"/>
      <c r="FI259" s="81"/>
      <c r="FJ259" s="81"/>
      <c r="FK259" s="81"/>
      <c r="FL259" s="81"/>
      <c r="FM259" s="81"/>
      <c r="FN259" s="81"/>
      <c r="FO259" s="81"/>
      <c r="FP259" s="81"/>
      <c r="FQ259" s="81"/>
      <c r="FR259" s="81"/>
      <c r="FS259" s="81"/>
      <c r="FT259" s="81"/>
      <c r="FU259" s="81"/>
      <c r="FV259" s="81"/>
      <c r="FW259" s="81"/>
      <c r="FX259" s="81"/>
      <c r="FY259" s="81"/>
      <c r="FZ259" s="81"/>
      <c r="GA259" s="81"/>
      <c r="GB259" s="81"/>
      <c r="GC259" s="81"/>
      <c r="GD259" s="81"/>
      <c r="GE259" s="81"/>
      <c r="GF259" s="81"/>
      <c r="GG259" s="81"/>
      <c r="GH259" s="81"/>
      <c r="GI259" s="81"/>
      <c r="GJ259" s="81"/>
      <c r="GK259" s="81"/>
      <c r="GL259" s="81"/>
      <c r="GM259" s="81"/>
      <c r="GN259" s="81"/>
      <c r="GO259" s="81"/>
      <c r="GP259" s="81"/>
      <c r="GQ259" s="81"/>
      <c r="GR259" s="81"/>
      <c r="GS259" s="81"/>
      <c r="GT259" s="81"/>
      <c r="GU259" s="81"/>
      <c r="GV259" s="81"/>
      <c r="GW259" s="81"/>
      <c r="GX259" s="81"/>
      <c r="GY259" s="81"/>
      <c r="GZ259" s="81"/>
      <c r="HA259" s="81"/>
      <c r="HB259" s="81"/>
      <c r="HC259" s="81"/>
      <c r="HD259" s="81"/>
      <c r="HE259" s="81"/>
      <c r="HF259" s="81"/>
      <c r="HG259" s="81"/>
      <c r="HH259" s="81"/>
      <c r="HI259" s="81"/>
      <c r="HJ259" s="81"/>
      <c r="HK259" s="81"/>
      <c r="HL259" s="81"/>
      <c r="HM259" s="81"/>
      <c r="HN259" s="81"/>
      <c r="HO259" s="81"/>
      <c r="HP259" s="81"/>
      <c r="HQ259" s="81"/>
      <c r="HR259" s="81"/>
      <c r="HS259" s="81"/>
      <c r="HT259" s="81"/>
      <c r="HU259" s="81"/>
      <c r="HV259" s="81"/>
      <c r="HW259" s="81"/>
      <c r="HX259" s="81"/>
      <c r="HY259" s="81"/>
      <c r="HZ259" s="81"/>
      <c r="IA259" s="81"/>
      <c r="IB259" s="81"/>
      <c r="IC259" s="81"/>
      <c r="ID259" s="81"/>
      <c r="IE259" s="81"/>
      <c r="IF259" s="81"/>
      <c r="IG259" s="81"/>
      <c r="IH259" s="81"/>
      <c r="II259" s="81"/>
      <c r="IJ259" s="81"/>
      <c r="IK259" s="81"/>
      <c r="IL259" s="81"/>
      <c r="IM259" s="81"/>
      <c r="IN259" s="91"/>
    </row>
    <row r="260" spans="1:248" s="86" customFormat="1" ht="18" customHeight="1">
      <c r="A260" s="44">
        <f>IF(C260&lt;&gt;" ",COUNTA(C$10:$C260)," ")</f>
        <v>228</v>
      </c>
      <c r="B260" s="44">
        <f>IF(C260&lt;&gt;" ",COUNTA($C$256:C260)," ")</f>
        <v>5</v>
      </c>
      <c r="C260" s="38" t="s">
        <v>69</v>
      </c>
      <c r="D260" s="45" t="s">
        <v>276</v>
      </c>
      <c r="E260" s="46" t="s">
        <v>196</v>
      </c>
      <c r="F260" s="71" t="s">
        <v>197</v>
      </c>
      <c r="G260" s="38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85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  <c r="DK260" s="81"/>
      <c r="DL260" s="81"/>
      <c r="DM260" s="81"/>
      <c r="DN260" s="81"/>
      <c r="DO260" s="81"/>
      <c r="DP260" s="81"/>
      <c r="DQ260" s="81"/>
      <c r="DR260" s="81"/>
      <c r="DS260" s="81"/>
      <c r="DT260" s="81"/>
      <c r="DU260" s="81"/>
      <c r="DV260" s="81"/>
      <c r="DW260" s="81"/>
      <c r="DX260" s="81"/>
      <c r="DY260" s="81"/>
      <c r="DZ260" s="81"/>
      <c r="EA260" s="81"/>
      <c r="EB260" s="81"/>
      <c r="EC260" s="81"/>
      <c r="ED260" s="81"/>
      <c r="EE260" s="81"/>
      <c r="EF260" s="81"/>
      <c r="EG260" s="81"/>
      <c r="EH260" s="81"/>
      <c r="EI260" s="81"/>
      <c r="EJ260" s="81"/>
      <c r="EK260" s="81"/>
      <c r="EL260" s="81"/>
      <c r="EM260" s="81"/>
      <c r="EN260" s="81"/>
      <c r="EO260" s="81"/>
      <c r="EP260" s="81"/>
      <c r="EQ260" s="81"/>
      <c r="ER260" s="81"/>
      <c r="ES260" s="81"/>
      <c r="ET260" s="81"/>
      <c r="EU260" s="81"/>
      <c r="EV260" s="81"/>
      <c r="EW260" s="81"/>
      <c r="EX260" s="81"/>
      <c r="EY260" s="81"/>
      <c r="EZ260" s="81"/>
      <c r="FA260" s="81"/>
      <c r="FB260" s="81"/>
      <c r="FC260" s="81"/>
      <c r="FD260" s="81"/>
      <c r="FE260" s="81"/>
      <c r="FF260" s="81"/>
      <c r="FG260" s="81"/>
      <c r="FH260" s="81"/>
      <c r="FI260" s="81"/>
      <c r="FJ260" s="81"/>
      <c r="FK260" s="81"/>
      <c r="FL260" s="81"/>
      <c r="FM260" s="81"/>
      <c r="FN260" s="81"/>
      <c r="FO260" s="81"/>
      <c r="FP260" s="81"/>
      <c r="FQ260" s="81"/>
      <c r="FR260" s="81"/>
      <c r="FS260" s="81"/>
      <c r="FT260" s="81"/>
      <c r="FU260" s="81"/>
      <c r="FV260" s="81"/>
      <c r="FW260" s="81"/>
      <c r="FX260" s="81"/>
      <c r="FY260" s="81"/>
      <c r="FZ260" s="81"/>
      <c r="GA260" s="81"/>
      <c r="GB260" s="81"/>
      <c r="GC260" s="81"/>
      <c r="GD260" s="81"/>
      <c r="GE260" s="81"/>
      <c r="GF260" s="81"/>
      <c r="GG260" s="81"/>
      <c r="GH260" s="81"/>
      <c r="GI260" s="81"/>
      <c r="GJ260" s="81"/>
      <c r="GK260" s="81"/>
      <c r="GL260" s="81"/>
      <c r="GM260" s="81"/>
      <c r="GN260" s="81"/>
      <c r="GO260" s="81"/>
      <c r="GP260" s="81"/>
      <c r="GQ260" s="81"/>
      <c r="GR260" s="81"/>
      <c r="GS260" s="81"/>
      <c r="GT260" s="81"/>
      <c r="GU260" s="81"/>
      <c r="GV260" s="81"/>
      <c r="GW260" s="81"/>
      <c r="GX260" s="81"/>
      <c r="GY260" s="81"/>
      <c r="GZ260" s="81"/>
      <c r="HA260" s="81"/>
      <c r="HB260" s="81"/>
      <c r="HC260" s="81"/>
      <c r="HD260" s="81"/>
      <c r="HE260" s="81"/>
      <c r="HF260" s="81"/>
      <c r="HG260" s="81"/>
      <c r="HH260" s="81"/>
      <c r="HI260" s="81"/>
      <c r="HJ260" s="81"/>
      <c r="HK260" s="81"/>
      <c r="HL260" s="81"/>
      <c r="HM260" s="81"/>
      <c r="HN260" s="81"/>
      <c r="HO260" s="81"/>
      <c r="HP260" s="81"/>
      <c r="HQ260" s="81"/>
      <c r="HR260" s="81"/>
      <c r="HS260" s="81"/>
      <c r="HT260" s="81"/>
      <c r="HU260" s="81"/>
      <c r="HV260" s="81"/>
      <c r="HW260" s="81"/>
      <c r="HX260" s="81"/>
      <c r="HY260" s="81"/>
      <c r="HZ260" s="81"/>
      <c r="IA260" s="81"/>
      <c r="IB260" s="81"/>
      <c r="IC260" s="81"/>
      <c r="ID260" s="81"/>
      <c r="IE260" s="81"/>
      <c r="IF260" s="81"/>
      <c r="IG260" s="81"/>
      <c r="IH260" s="81"/>
      <c r="II260" s="81"/>
      <c r="IJ260" s="81"/>
      <c r="IK260" s="81"/>
      <c r="IL260" s="81"/>
      <c r="IM260" s="81"/>
    </row>
    <row r="261" spans="1:248" s="86" customFormat="1" ht="18" customHeight="1">
      <c r="A261" s="44">
        <f>IF(C261&lt;&gt;" ",COUNTA(C$10:$C261)," ")</f>
        <v>229</v>
      </c>
      <c r="B261" s="44">
        <f>IF(C261&lt;&gt;" ",COUNTA($C$256:C261)," ")</f>
        <v>6</v>
      </c>
      <c r="C261" s="38" t="s">
        <v>63</v>
      </c>
      <c r="D261" s="45" t="s">
        <v>276</v>
      </c>
      <c r="E261" s="46" t="s">
        <v>196</v>
      </c>
      <c r="F261" s="46" t="s">
        <v>201</v>
      </c>
      <c r="G261" s="38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87"/>
    </row>
    <row r="262" spans="1:248" s="86" customFormat="1" ht="18" customHeight="1">
      <c r="A262" s="44">
        <f>IF(C262&lt;&gt;" ",COUNTA(C$10:$C262)," ")</f>
        <v>230</v>
      </c>
      <c r="B262" s="44">
        <f>IF(C262&lt;&gt;" ",COUNTA($C$256:C262)," ")</f>
        <v>7</v>
      </c>
      <c r="C262" s="38" t="s">
        <v>64</v>
      </c>
      <c r="D262" s="45" t="s">
        <v>276</v>
      </c>
      <c r="E262" s="46" t="s">
        <v>196</v>
      </c>
      <c r="F262" s="46" t="s">
        <v>201</v>
      </c>
      <c r="G262" s="38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115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4"/>
      <c r="CA262" s="114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4"/>
      <c r="CO262" s="114"/>
      <c r="CP262" s="114"/>
      <c r="CQ262" s="114"/>
      <c r="CR262" s="114"/>
      <c r="CS262" s="114"/>
      <c r="CT262" s="114"/>
      <c r="CU262" s="114"/>
      <c r="CV262" s="114"/>
      <c r="CW262" s="114"/>
      <c r="CX262" s="114"/>
      <c r="CY262" s="114"/>
      <c r="CZ262" s="114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  <c r="DK262" s="114"/>
      <c r="DL262" s="114"/>
      <c r="DM262" s="114"/>
      <c r="DN262" s="114"/>
      <c r="DO262" s="114"/>
      <c r="DP262" s="114"/>
      <c r="DQ262" s="114"/>
      <c r="DR262" s="114"/>
      <c r="DS262" s="114"/>
      <c r="DT262" s="114"/>
      <c r="DU262" s="114"/>
      <c r="DV262" s="114"/>
      <c r="DW262" s="114"/>
      <c r="DX262" s="114"/>
      <c r="DY262" s="114"/>
      <c r="DZ262" s="114"/>
      <c r="EA262" s="114"/>
      <c r="EB262" s="114"/>
      <c r="EC262" s="114"/>
      <c r="ED262" s="114"/>
      <c r="EE262" s="114"/>
      <c r="EF262" s="114"/>
      <c r="EG262" s="114"/>
      <c r="EH262" s="114"/>
      <c r="EI262" s="114"/>
      <c r="EJ262" s="114"/>
      <c r="EK262" s="114"/>
      <c r="EL262" s="114"/>
      <c r="EM262" s="114"/>
      <c r="EN262" s="114"/>
      <c r="EO262" s="114"/>
      <c r="EP262" s="114"/>
      <c r="EQ262" s="114"/>
      <c r="ER262" s="114"/>
      <c r="ES262" s="114"/>
      <c r="ET262" s="114"/>
      <c r="EU262" s="114"/>
      <c r="EV262" s="114"/>
      <c r="EW262" s="114"/>
      <c r="EX262" s="114"/>
      <c r="EY262" s="114"/>
      <c r="EZ262" s="114"/>
      <c r="FA262" s="114"/>
      <c r="FB262" s="114"/>
      <c r="FC262" s="114"/>
      <c r="FD262" s="114"/>
      <c r="FE262" s="114"/>
      <c r="FF262" s="114"/>
      <c r="FG262" s="114"/>
      <c r="FH262" s="114"/>
      <c r="FI262" s="114"/>
      <c r="FJ262" s="114"/>
      <c r="FK262" s="114"/>
      <c r="FL262" s="114"/>
      <c r="FM262" s="114"/>
      <c r="FN262" s="114"/>
      <c r="FO262" s="114"/>
      <c r="FP262" s="114"/>
      <c r="FQ262" s="114"/>
      <c r="FR262" s="114"/>
      <c r="FS262" s="114"/>
      <c r="FT262" s="114"/>
      <c r="FU262" s="114"/>
      <c r="FV262" s="114"/>
      <c r="FW262" s="114"/>
      <c r="FX262" s="114"/>
      <c r="FY262" s="114"/>
      <c r="FZ262" s="114"/>
      <c r="GA262" s="114"/>
      <c r="GB262" s="114"/>
      <c r="GC262" s="114"/>
      <c r="GD262" s="114"/>
      <c r="GE262" s="114"/>
      <c r="GF262" s="114"/>
      <c r="GG262" s="114"/>
      <c r="GH262" s="114"/>
      <c r="GI262" s="114"/>
      <c r="GJ262" s="114"/>
      <c r="GK262" s="114"/>
      <c r="GL262" s="114"/>
      <c r="GM262" s="114"/>
      <c r="GN262" s="114"/>
      <c r="GO262" s="114"/>
      <c r="GP262" s="114"/>
      <c r="GQ262" s="114"/>
      <c r="GR262" s="114"/>
      <c r="GS262" s="114"/>
      <c r="GT262" s="114"/>
      <c r="GU262" s="114"/>
      <c r="GV262" s="114"/>
      <c r="GW262" s="114"/>
      <c r="GX262" s="114"/>
      <c r="GY262" s="114"/>
      <c r="GZ262" s="114"/>
      <c r="HA262" s="114"/>
      <c r="HB262" s="114"/>
      <c r="HC262" s="114"/>
      <c r="HD262" s="114"/>
      <c r="HE262" s="114"/>
      <c r="HF262" s="114"/>
      <c r="HG262" s="114"/>
      <c r="HH262" s="114"/>
      <c r="HI262" s="114"/>
      <c r="HJ262" s="114"/>
      <c r="HK262" s="114"/>
      <c r="HL262" s="114"/>
      <c r="HM262" s="114"/>
      <c r="HN262" s="114"/>
      <c r="HO262" s="114"/>
      <c r="HP262" s="114"/>
      <c r="HQ262" s="114"/>
      <c r="HR262" s="114"/>
      <c r="HS262" s="114"/>
      <c r="HT262" s="114"/>
      <c r="HU262" s="114"/>
      <c r="HV262" s="114"/>
      <c r="HW262" s="114"/>
      <c r="HX262" s="114"/>
      <c r="HY262" s="114"/>
      <c r="HZ262" s="114"/>
      <c r="IA262" s="114"/>
      <c r="IB262" s="114"/>
      <c r="IC262" s="114"/>
      <c r="ID262" s="114"/>
      <c r="IE262" s="114"/>
      <c r="IF262" s="114"/>
      <c r="IG262" s="114"/>
      <c r="IH262" s="114"/>
      <c r="II262" s="114"/>
      <c r="IJ262" s="114"/>
      <c r="IK262" s="114"/>
      <c r="IL262" s="114"/>
      <c r="IM262" s="114"/>
    </row>
    <row r="263" spans="1:248" s="86" customFormat="1" ht="18" customHeight="1">
      <c r="A263" s="44">
        <f>IF(C263&lt;&gt;" ",COUNTA(C$10:$C263)," ")</f>
        <v>231</v>
      </c>
      <c r="B263" s="44">
        <f>IF(C263&lt;&gt;" ",COUNTA($C$256:C263)," ")</f>
        <v>8</v>
      </c>
      <c r="C263" s="38" t="s">
        <v>65</v>
      </c>
      <c r="D263" s="45" t="s">
        <v>276</v>
      </c>
      <c r="E263" s="46" t="s">
        <v>196</v>
      </c>
      <c r="F263" s="46" t="s">
        <v>201</v>
      </c>
      <c r="G263" s="38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87"/>
    </row>
    <row r="264" spans="1:248" s="86" customFormat="1" ht="18" customHeight="1">
      <c r="A264" s="44">
        <f>IF(C264&lt;&gt;" ",COUNTA(C$10:$C264)," ")</f>
        <v>232</v>
      </c>
      <c r="B264" s="44">
        <f>IF(C264&lt;&gt;" ",COUNTA($C$256:C264)," ")</f>
        <v>9</v>
      </c>
      <c r="C264" s="38" t="s">
        <v>66</v>
      </c>
      <c r="D264" s="45" t="s">
        <v>276</v>
      </c>
      <c r="E264" s="46" t="s">
        <v>196</v>
      </c>
      <c r="F264" s="46" t="s">
        <v>201</v>
      </c>
      <c r="G264" s="38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87"/>
    </row>
    <row r="265" spans="1:248" s="86" customFormat="1" ht="18" customHeight="1">
      <c r="A265" s="44">
        <f>IF(C265&lt;&gt;" ",COUNTA(C$10:$C265)," ")</f>
        <v>233</v>
      </c>
      <c r="B265" s="44">
        <f>IF(C265&lt;&gt;" ",COUNTA($C$256:C265)," ")</f>
        <v>10</v>
      </c>
      <c r="C265" s="38" t="s">
        <v>67</v>
      </c>
      <c r="D265" s="45" t="s">
        <v>276</v>
      </c>
      <c r="E265" s="46" t="s">
        <v>196</v>
      </c>
      <c r="F265" s="46" t="s">
        <v>201</v>
      </c>
      <c r="G265" s="38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104"/>
      <c r="AW265" s="103"/>
      <c r="AX265" s="103"/>
      <c r="AY265" s="103"/>
      <c r="AZ265" s="103"/>
      <c r="BA265" s="103"/>
      <c r="BB265" s="103"/>
      <c r="BC265" s="103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/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3"/>
      <c r="CF265" s="103"/>
      <c r="CG265" s="103"/>
      <c r="CH265" s="103"/>
      <c r="CI265" s="103"/>
      <c r="CJ265" s="103"/>
      <c r="CK265" s="103"/>
      <c r="CL265" s="103"/>
      <c r="CM265" s="103"/>
      <c r="CN265" s="103"/>
      <c r="CO265" s="103"/>
      <c r="CP265" s="103"/>
      <c r="CQ265" s="103"/>
      <c r="CR265" s="103"/>
      <c r="CS265" s="103"/>
      <c r="CT265" s="103"/>
      <c r="CU265" s="103"/>
      <c r="CV265" s="103"/>
      <c r="CW265" s="103"/>
      <c r="CX265" s="103"/>
      <c r="CY265" s="103"/>
      <c r="CZ265" s="103"/>
      <c r="DA265" s="103"/>
      <c r="DB265" s="103"/>
      <c r="DC265" s="103"/>
      <c r="DD265" s="103"/>
      <c r="DE265" s="103"/>
      <c r="DF265" s="103"/>
      <c r="DG265" s="103"/>
      <c r="DH265" s="103"/>
      <c r="DI265" s="103"/>
      <c r="DJ265" s="103"/>
      <c r="DK265" s="103"/>
      <c r="DL265" s="103"/>
      <c r="DM265" s="103"/>
      <c r="DN265" s="103"/>
      <c r="DO265" s="103"/>
      <c r="DP265" s="103"/>
      <c r="DQ265" s="103"/>
      <c r="DR265" s="103"/>
      <c r="DS265" s="103"/>
      <c r="DT265" s="103"/>
      <c r="DU265" s="103"/>
      <c r="DV265" s="103"/>
      <c r="DW265" s="103"/>
      <c r="DX265" s="103"/>
      <c r="DY265" s="103"/>
      <c r="DZ265" s="103"/>
      <c r="EA265" s="103"/>
      <c r="EB265" s="103"/>
      <c r="EC265" s="103"/>
      <c r="ED265" s="103"/>
      <c r="EE265" s="103"/>
      <c r="EF265" s="103"/>
      <c r="EG265" s="103"/>
      <c r="EH265" s="103"/>
      <c r="EI265" s="103"/>
      <c r="EJ265" s="103"/>
      <c r="EK265" s="103"/>
      <c r="EL265" s="103"/>
      <c r="EM265" s="103"/>
      <c r="EN265" s="103"/>
      <c r="EO265" s="103"/>
      <c r="EP265" s="103"/>
      <c r="EQ265" s="103"/>
      <c r="ER265" s="103"/>
      <c r="ES265" s="103"/>
      <c r="ET265" s="103"/>
      <c r="EU265" s="103"/>
      <c r="EV265" s="103"/>
      <c r="EW265" s="103"/>
      <c r="EX265" s="103"/>
      <c r="EY265" s="103"/>
      <c r="EZ265" s="103"/>
      <c r="FA265" s="103"/>
      <c r="FB265" s="103"/>
      <c r="FC265" s="103"/>
      <c r="FD265" s="103"/>
      <c r="FE265" s="103"/>
      <c r="FF265" s="103"/>
      <c r="FG265" s="103"/>
      <c r="FH265" s="103"/>
      <c r="FI265" s="103"/>
      <c r="FJ265" s="103"/>
      <c r="FK265" s="103"/>
      <c r="FL265" s="103"/>
      <c r="FM265" s="103"/>
      <c r="FN265" s="103"/>
      <c r="FO265" s="103"/>
      <c r="FP265" s="103"/>
      <c r="FQ265" s="103"/>
      <c r="FR265" s="103"/>
      <c r="FS265" s="103"/>
      <c r="FT265" s="103"/>
      <c r="FU265" s="103"/>
      <c r="FV265" s="103"/>
      <c r="FW265" s="103"/>
      <c r="FX265" s="103"/>
      <c r="FY265" s="103"/>
      <c r="FZ265" s="103"/>
      <c r="GA265" s="103"/>
      <c r="GB265" s="103"/>
      <c r="GC265" s="103"/>
      <c r="GD265" s="103"/>
      <c r="GE265" s="103"/>
      <c r="GF265" s="103"/>
      <c r="GG265" s="103"/>
      <c r="GH265" s="103"/>
      <c r="GI265" s="103"/>
      <c r="GJ265" s="103"/>
      <c r="GK265" s="103"/>
      <c r="GL265" s="103"/>
      <c r="GM265" s="103"/>
      <c r="GN265" s="103"/>
      <c r="GO265" s="103"/>
      <c r="GP265" s="103"/>
      <c r="GQ265" s="103"/>
      <c r="GR265" s="103"/>
      <c r="GS265" s="103"/>
      <c r="GT265" s="103"/>
      <c r="GU265" s="103"/>
      <c r="GV265" s="103"/>
      <c r="GW265" s="103"/>
      <c r="GX265" s="103"/>
      <c r="GY265" s="103"/>
      <c r="GZ265" s="103"/>
      <c r="HA265" s="103"/>
      <c r="HB265" s="103"/>
      <c r="HC265" s="103"/>
      <c r="HD265" s="103"/>
      <c r="HE265" s="103"/>
      <c r="HF265" s="103"/>
      <c r="HG265" s="103"/>
      <c r="HH265" s="103"/>
      <c r="HI265" s="103"/>
      <c r="HJ265" s="103"/>
      <c r="HK265" s="103"/>
      <c r="HL265" s="103"/>
      <c r="HM265" s="103"/>
      <c r="HN265" s="103"/>
      <c r="HO265" s="103"/>
      <c r="HP265" s="103"/>
      <c r="HQ265" s="103"/>
      <c r="HR265" s="103"/>
      <c r="HS265" s="103"/>
      <c r="HT265" s="103"/>
      <c r="HU265" s="103"/>
      <c r="HV265" s="103"/>
      <c r="HW265" s="103"/>
      <c r="HX265" s="103"/>
      <c r="HY265" s="103"/>
      <c r="HZ265" s="103"/>
      <c r="IA265" s="103"/>
      <c r="IB265" s="103"/>
      <c r="IC265" s="103"/>
      <c r="ID265" s="103"/>
      <c r="IE265" s="103"/>
      <c r="IF265" s="103"/>
      <c r="IG265" s="103"/>
      <c r="IH265" s="103"/>
      <c r="II265" s="103"/>
      <c r="IJ265" s="103"/>
      <c r="IK265" s="103"/>
      <c r="IL265" s="103"/>
      <c r="IM265" s="103"/>
    </row>
    <row r="266" spans="1:248" s="86" customFormat="1" ht="18" customHeight="1">
      <c r="A266" s="93">
        <f>IF(C266&lt;&gt;" ",COUNTA(C$10:$C266)," ")</f>
        <v>234</v>
      </c>
      <c r="B266" s="44">
        <f>IF(C266&lt;&gt;" ",COUNTA($C$256:C266)," ")</f>
        <v>11</v>
      </c>
      <c r="C266" s="38" t="s">
        <v>68</v>
      </c>
      <c r="D266" s="45" t="s">
        <v>276</v>
      </c>
      <c r="E266" s="46" t="s">
        <v>196</v>
      </c>
      <c r="F266" s="46" t="s">
        <v>201</v>
      </c>
      <c r="G266" s="38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10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  <c r="CI266" s="91"/>
      <c r="CJ266" s="91"/>
      <c r="CK266" s="91"/>
      <c r="CL266" s="91"/>
      <c r="CM266" s="91"/>
      <c r="CN266" s="91"/>
      <c r="CO266" s="91"/>
      <c r="CP266" s="91"/>
      <c r="CQ266" s="91"/>
      <c r="CR266" s="91"/>
      <c r="CS266" s="91"/>
      <c r="CT266" s="91"/>
      <c r="CU266" s="91"/>
      <c r="CV266" s="91"/>
      <c r="CW266" s="91"/>
      <c r="CX266" s="91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1"/>
      <c r="HT266" s="91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</row>
    <row r="267" spans="1:248" s="79" customFormat="1" ht="18" customHeight="1">
      <c r="A267" s="93">
        <f>IF(C267&lt;&gt;" ",COUNTA(C$10:$C267)," ")</f>
        <v>235</v>
      </c>
      <c r="B267" s="44">
        <f>IF(C267&lt;&gt;" ",COUNTA($C$256:C267)," ")</f>
        <v>12</v>
      </c>
      <c r="C267" s="38" t="s">
        <v>70</v>
      </c>
      <c r="D267" s="45" t="s">
        <v>304</v>
      </c>
      <c r="E267" s="116" t="s">
        <v>200</v>
      </c>
      <c r="F267" s="46" t="s">
        <v>201</v>
      </c>
      <c r="G267" s="38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87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  <c r="ER267" s="86"/>
      <c r="ES267" s="86"/>
      <c r="ET267" s="86"/>
      <c r="EU267" s="86"/>
      <c r="EV267" s="86"/>
      <c r="EW267" s="86"/>
      <c r="EX267" s="86"/>
      <c r="EY267" s="86"/>
      <c r="EZ267" s="86"/>
      <c r="FA267" s="86"/>
      <c r="FB267" s="86"/>
      <c r="FC267" s="86"/>
      <c r="FD267" s="86"/>
      <c r="FE267" s="86"/>
      <c r="FF267" s="86"/>
      <c r="FG267" s="86"/>
      <c r="FH267" s="86"/>
      <c r="FI267" s="86"/>
      <c r="FJ267" s="86"/>
      <c r="FK267" s="86"/>
      <c r="FL267" s="86"/>
      <c r="FM267" s="86"/>
      <c r="FN267" s="86"/>
      <c r="FO267" s="86"/>
      <c r="FP267" s="86"/>
      <c r="FQ267" s="86"/>
      <c r="FR267" s="86"/>
      <c r="FS267" s="86"/>
      <c r="FT267" s="86"/>
      <c r="FU267" s="86"/>
      <c r="FV267" s="86"/>
      <c r="FW267" s="86"/>
      <c r="FX267" s="86"/>
      <c r="FY267" s="86"/>
      <c r="FZ267" s="86"/>
      <c r="GA267" s="86"/>
      <c r="GB267" s="86"/>
      <c r="GC267" s="86"/>
      <c r="GD267" s="86"/>
      <c r="GE267" s="86"/>
      <c r="GF267" s="86"/>
      <c r="GG267" s="86"/>
      <c r="GH267" s="86"/>
      <c r="GI267" s="86"/>
      <c r="GJ267" s="86"/>
      <c r="GK267" s="86"/>
      <c r="GL267" s="86"/>
      <c r="GM267" s="86"/>
      <c r="GN267" s="86"/>
      <c r="GO267" s="86"/>
      <c r="GP267" s="86"/>
      <c r="GQ267" s="86"/>
      <c r="GR267" s="86"/>
      <c r="GS267" s="86"/>
      <c r="GT267" s="86"/>
      <c r="GU267" s="86"/>
      <c r="GV267" s="86"/>
      <c r="GW267" s="86"/>
      <c r="GX267" s="86"/>
      <c r="GY267" s="86"/>
      <c r="GZ267" s="86"/>
      <c r="HA267" s="86"/>
      <c r="HB267" s="86"/>
      <c r="HC267" s="86"/>
      <c r="HD267" s="86"/>
      <c r="HE267" s="86"/>
      <c r="HF267" s="86"/>
      <c r="HG267" s="86"/>
      <c r="HH267" s="86"/>
      <c r="HI267" s="86"/>
      <c r="HJ267" s="86"/>
      <c r="HK267" s="86"/>
      <c r="HL267" s="86"/>
      <c r="HM267" s="86"/>
      <c r="HN267" s="86"/>
      <c r="HO267" s="86"/>
      <c r="HP267" s="86"/>
      <c r="HQ267" s="86"/>
      <c r="HR267" s="86"/>
      <c r="HS267" s="86"/>
      <c r="HT267" s="86"/>
      <c r="HU267" s="86"/>
      <c r="HV267" s="86"/>
      <c r="HW267" s="86"/>
      <c r="HX267" s="86"/>
      <c r="HY267" s="86"/>
      <c r="HZ267" s="86"/>
      <c r="IA267" s="86"/>
      <c r="IB267" s="86"/>
      <c r="IC267" s="86"/>
      <c r="ID267" s="86"/>
      <c r="IE267" s="86"/>
      <c r="IF267" s="86"/>
      <c r="IG267" s="86"/>
      <c r="IH267" s="86"/>
      <c r="II267" s="86"/>
      <c r="IJ267" s="86"/>
      <c r="IK267" s="86"/>
      <c r="IL267" s="86"/>
      <c r="IM267" s="86"/>
      <c r="IN267" s="86"/>
    </row>
    <row r="268" spans="1:248" s="54" customFormat="1" ht="18" customHeight="1">
      <c r="A268" s="44">
        <f>IF(C268&lt;&gt;" ",COUNTA(C$10:$C268)," ")</f>
        <v>236</v>
      </c>
      <c r="B268" s="44">
        <f>IF(C268&lt;&gt;" ",COUNTA($C$256:C268)," ")</f>
        <v>13</v>
      </c>
      <c r="C268" s="38" t="s">
        <v>71</v>
      </c>
      <c r="D268" s="45" t="s">
        <v>304</v>
      </c>
      <c r="E268" s="116" t="s">
        <v>200</v>
      </c>
      <c r="F268" s="46" t="s">
        <v>201</v>
      </c>
      <c r="G268" s="38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78"/>
      <c r="AW268" s="79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  <c r="ER268" s="86"/>
      <c r="ES268" s="86"/>
      <c r="ET268" s="86"/>
      <c r="EU268" s="86"/>
      <c r="EV268" s="86"/>
      <c r="EW268" s="86"/>
      <c r="EX268" s="86"/>
      <c r="EY268" s="86"/>
      <c r="EZ268" s="86"/>
      <c r="FA268" s="86"/>
      <c r="FB268" s="86"/>
      <c r="FC268" s="86"/>
      <c r="FD268" s="86"/>
      <c r="FE268" s="86"/>
      <c r="FF268" s="86"/>
      <c r="FG268" s="86"/>
      <c r="FH268" s="86"/>
      <c r="FI268" s="86"/>
      <c r="FJ268" s="86"/>
      <c r="FK268" s="86"/>
      <c r="FL268" s="86"/>
      <c r="FM268" s="86"/>
      <c r="FN268" s="86"/>
      <c r="FO268" s="86"/>
      <c r="FP268" s="86"/>
      <c r="FQ268" s="86"/>
      <c r="FR268" s="86"/>
      <c r="FS268" s="86"/>
      <c r="FT268" s="86"/>
      <c r="FU268" s="86"/>
      <c r="FV268" s="86"/>
      <c r="FW268" s="86"/>
      <c r="FX268" s="86"/>
      <c r="FY268" s="86"/>
      <c r="FZ268" s="86"/>
      <c r="GA268" s="86"/>
      <c r="GB268" s="86"/>
      <c r="GC268" s="86"/>
      <c r="GD268" s="86"/>
      <c r="GE268" s="86"/>
      <c r="GF268" s="86"/>
      <c r="GG268" s="86"/>
      <c r="GH268" s="86"/>
      <c r="GI268" s="86"/>
      <c r="GJ268" s="86"/>
      <c r="GK268" s="86"/>
      <c r="GL268" s="86"/>
      <c r="GM268" s="86"/>
      <c r="GN268" s="86"/>
      <c r="GO268" s="86"/>
      <c r="GP268" s="86"/>
      <c r="GQ268" s="86"/>
      <c r="GR268" s="86"/>
      <c r="GS268" s="86"/>
      <c r="GT268" s="86"/>
      <c r="GU268" s="86"/>
      <c r="GV268" s="86"/>
      <c r="GW268" s="86"/>
      <c r="GX268" s="86"/>
      <c r="GY268" s="86"/>
      <c r="GZ268" s="86"/>
      <c r="HA268" s="86"/>
      <c r="HB268" s="86"/>
      <c r="HC268" s="86"/>
      <c r="HD268" s="86"/>
      <c r="HE268" s="86"/>
      <c r="HF268" s="86"/>
      <c r="HG268" s="86"/>
      <c r="HH268" s="86"/>
      <c r="HI268" s="86"/>
      <c r="HJ268" s="86"/>
      <c r="HK268" s="86"/>
      <c r="HL268" s="86"/>
      <c r="HM268" s="86"/>
      <c r="HN268" s="86"/>
      <c r="HO268" s="86"/>
      <c r="HP268" s="86"/>
      <c r="HQ268" s="86"/>
      <c r="HR268" s="86"/>
      <c r="HS268" s="86"/>
      <c r="HT268" s="86"/>
      <c r="HU268" s="86"/>
      <c r="HV268" s="86"/>
      <c r="HW268" s="86"/>
      <c r="HX268" s="86"/>
      <c r="HY268" s="86"/>
      <c r="HZ268" s="86"/>
      <c r="IA268" s="86"/>
      <c r="IB268" s="86"/>
      <c r="IC268" s="86"/>
      <c r="ID268" s="86"/>
      <c r="IE268" s="86"/>
      <c r="IF268" s="86"/>
      <c r="IG268" s="86"/>
      <c r="IH268" s="86"/>
      <c r="II268" s="86"/>
      <c r="IJ268" s="86"/>
      <c r="IK268" s="86"/>
      <c r="IL268" s="86"/>
      <c r="IM268" s="86"/>
      <c r="IN268" s="79"/>
    </row>
    <row r="269" spans="1:248" s="54" customFormat="1" ht="18" customHeight="1">
      <c r="A269" s="44">
        <f>IF(C269&lt;&gt;" ",COUNTA(C$10:$C269)," ")</f>
        <v>237</v>
      </c>
      <c r="B269" s="44">
        <f>IF(C269&lt;&gt;" ",COUNTA($C$256:C269)," ")</f>
        <v>14</v>
      </c>
      <c r="C269" s="38" t="s">
        <v>74</v>
      </c>
      <c r="D269" s="45" t="s">
        <v>304</v>
      </c>
      <c r="E269" s="116" t="s">
        <v>200</v>
      </c>
      <c r="F269" s="46" t="s">
        <v>201</v>
      </c>
      <c r="G269" s="38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87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  <c r="ER269" s="86"/>
      <c r="ES269" s="86"/>
      <c r="ET269" s="86"/>
      <c r="EU269" s="86"/>
      <c r="EV269" s="86"/>
      <c r="EW269" s="86"/>
      <c r="EX269" s="86"/>
      <c r="EY269" s="86"/>
      <c r="EZ269" s="86"/>
      <c r="FA269" s="86"/>
      <c r="FB269" s="86"/>
      <c r="FC269" s="86"/>
      <c r="FD269" s="86"/>
      <c r="FE269" s="86"/>
      <c r="FF269" s="86"/>
      <c r="FG269" s="86"/>
      <c r="FH269" s="86"/>
      <c r="FI269" s="86"/>
      <c r="FJ269" s="86"/>
      <c r="FK269" s="86"/>
      <c r="FL269" s="86"/>
      <c r="FM269" s="86"/>
      <c r="FN269" s="86"/>
      <c r="FO269" s="86"/>
      <c r="FP269" s="86"/>
      <c r="FQ269" s="86"/>
      <c r="FR269" s="86"/>
      <c r="FS269" s="86"/>
      <c r="FT269" s="86"/>
      <c r="FU269" s="86"/>
      <c r="FV269" s="86"/>
      <c r="FW269" s="86"/>
      <c r="FX269" s="86"/>
      <c r="FY269" s="86"/>
      <c r="FZ269" s="86"/>
      <c r="GA269" s="86"/>
      <c r="GB269" s="86"/>
      <c r="GC269" s="86"/>
      <c r="GD269" s="86"/>
      <c r="GE269" s="86"/>
      <c r="GF269" s="86"/>
      <c r="GG269" s="86"/>
      <c r="GH269" s="86"/>
      <c r="GI269" s="86"/>
      <c r="GJ269" s="86"/>
      <c r="GK269" s="86"/>
      <c r="GL269" s="86"/>
      <c r="GM269" s="86"/>
      <c r="GN269" s="86"/>
      <c r="GO269" s="86"/>
      <c r="GP269" s="86"/>
      <c r="GQ269" s="86"/>
      <c r="GR269" s="86"/>
      <c r="GS269" s="86"/>
      <c r="GT269" s="86"/>
      <c r="GU269" s="86"/>
      <c r="GV269" s="86"/>
      <c r="GW269" s="86"/>
      <c r="GX269" s="86"/>
      <c r="GY269" s="86"/>
      <c r="GZ269" s="86"/>
      <c r="HA269" s="86"/>
      <c r="HB269" s="86"/>
      <c r="HC269" s="86"/>
      <c r="HD269" s="86"/>
      <c r="HE269" s="86"/>
      <c r="HF269" s="86"/>
      <c r="HG269" s="86"/>
      <c r="HH269" s="86"/>
      <c r="HI269" s="86"/>
      <c r="HJ269" s="86"/>
      <c r="HK269" s="86"/>
      <c r="HL269" s="86"/>
      <c r="HM269" s="86"/>
      <c r="HN269" s="86"/>
      <c r="HO269" s="86"/>
      <c r="HP269" s="86"/>
      <c r="HQ269" s="86"/>
      <c r="HR269" s="86"/>
      <c r="HS269" s="86"/>
      <c r="HT269" s="86"/>
      <c r="HU269" s="86"/>
      <c r="HV269" s="86"/>
      <c r="HW269" s="86"/>
      <c r="HX269" s="86"/>
      <c r="HY269" s="86"/>
      <c r="HZ269" s="86"/>
      <c r="IA269" s="86"/>
      <c r="IB269" s="86"/>
      <c r="IC269" s="86"/>
      <c r="ID269" s="86"/>
      <c r="IE269" s="86"/>
      <c r="IF269" s="86"/>
      <c r="IG269" s="86"/>
      <c r="IH269" s="86"/>
      <c r="II269" s="86"/>
      <c r="IJ269" s="86"/>
      <c r="IK269" s="86"/>
      <c r="IL269" s="86"/>
      <c r="IM269" s="86"/>
    </row>
    <row r="270" spans="1:248" s="54" customFormat="1" ht="18" customHeight="1">
      <c r="A270" s="93">
        <f>IF(C270&lt;&gt;" ",COUNTA(C$10:$C270)," ")</f>
        <v>238</v>
      </c>
      <c r="B270" s="44">
        <f>IF(C270&lt;&gt;" ",COUNTA($C$256:C270)," ")</f>
        <v>15</v>
      </c>
      <c r="C270" s="38" t="s">
        <v>72</v>
      </c>
      <c r="D270" s="45" t="s">
        <v>304</v>
      </c>
      <c r="E270" s="116" t="s">
        <v>200</v>
      </c>
      <c r="F270" s="46" t="s">
        <v>201</v>
      </c>
      <c r="G270" s="38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87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  <c r="EP270" s="86"/>
      <c r="EQ270" s="86"/>
      <c r="ER270" s="86"/>
      <c r="ES270" s="86"/>
      <c r="ET270" s="86"/>
      <c r="EU270" s="86"/>
      <c r="EV270" s="86"/>
      <c r="EW270" s="86"/>
      <c r="EX270" s="86"/>
      <c r="EY270" s="86"/>
      <c r="EZ270" s="86"/>
      <c r="FA270" s="86"/>
      <c r="FB270" s="86"/>
      <c r="FC270" s="86"/>
      <c r="FD270" s="86"/>
      <c r="FE270" s="86"/>
      <c r="FF270" s="86"/>
      <c r="FG270" s="86"/>
      <c r="FH270" s="86"/>
      <c r="FI270" s="86"/>
      <c r="FJ270" s="86"/>
      <c r="FK270" s="86"/>
      <c r="FL270" s="86"/>
      <c r="FM270" s="86"/>
      <c r="FN270" s="86"/>
      <c r="FO270" s="86"/>
      <c r="FP270" s="86"/>
      <c r="FQ270" s="86"/>
      <c r="FR270" s="86"/>
      <c r="FS270" s="86"/>
      <c r="FT270" s="86"/>
      <c r="FU270" s="86"/>
      <c r="FV270" s="86"/>
      <c r="FW270" s="86"/>
      <c r="FX270" s="86"/>
      <c r="FY270" s="86"/>
      <c r="FZ270" s="86"/>
      <c r="GA270" s="86"/>
      <c r="GB270" s="86"/>
      <c r="GC270" s="86"/>
      <c r="GD270" s="86"/>
      <c r="GE270" s="86"/>
      <c r="GF270" s="86"/>
      <c r="GG270" s="86"/>
      <c r="GH270" s="86"/>
      <c r="GI270" s="86"/>
      <c r="GJ270" s="86"/>
      <c r="GK270" s="86"/>
      <c r="GL270" s="86"/>
      <c r="GM270" s="86"/>
      <c r="GN270" s="86"/>
      <c r="GO270" s="86"/>
      <c r="GP270" s="86"/>
      <c r="GQ270" s="86"/>
      <c r="GR270" s="86"/>
      <c r="GS270" s="86"/>
      <c r="GT270" s="86"/>
      <c r="GU270" s="86"/>
      <c r="GV270" s="86"/>
      <c r="GW270" s="86"/>
      <c r="GX270" s="86"/>
      <c r="GY270" s="86"/>
      <c r="GZ270" s="86"/>
      <c r="HA270" s="86"/>
      <c r="HB270" s="86"/>
      <c r="HC270" s="86"/>
      <c r="HD270" s="86"/>
      <c r="HE270" s="86"/>
      <c r="HF270" s="86"/>
      <c r="HG270" s="86"/>
      <c r="HH270" s="86"/>
      <c r="HI270" s="86"/>
      <c r="HJ270" s="86"/>
      <c r="HK270" s="86"/>
      <c r="HL270" s="86"/>
      <c r="HM270" s="86"/>
      <c r="HN270" s="86"/>
      <c r="HO270" s="86"/>
      <c r="HP270" s="86"/>
      <c r="HQ270" s="86"/>
      <c r="HR270" s="86"/>
      <c r="HS270" s="86"/>
      <c r="HT270" s="86"/>
      <c r="HU270" s="86"/>
      <c r="HV270" s="86"/>
      <c r="HW270" s="86"/>
      <c r="HX270" s="86"/>
      <c r="HY270" s="86"/>
      <c r="HZ270" s="86"/>
      <c r="IA270" s="86"/>
      <c r="IB270" s="86"/>
      <c r="IC270" s="86"/>
      <c r="ID270" s="86"/>
      <c r="IE270" s="86"/>
      <c r="IF270" s="86"/>
      <c r="IG270" s="86"/>
      <c r="IH270" s="86"/>
      <c r="II270" s="86"/>
      <c r="IJ270" s="86"/>
      <c r="IK270" s="86"/>
      <c r="IL270" s="86"/>
      <c r="IM270" s="86"/>
    </row>
    <row r="271" spans="1:248" s="54" customFormat="1" ht="18" customHeight="1">
      <c r="A271" s="44">
        <f>IF(C271&lt;&gt;" ",COUNTA(C$10:$C271)," ")</f>
        <v>239</v>
      </c>
      <c r="B271" s="44">
        <f>IF(C271&lt;&gt;" ",COUNTA($C$256:C271)," ")</f>
        <v>16</v>
      </c>
      <c r="C271" s="38" t="s">
        <v>73</v>
      </c>
      <c r="D271" s="45" t="s">
        <v>304</v>
      </c>
      <c r="E271" s="116" t="s">
        <v>200</v>
      </c>
      <c r="F271" s="46" t="s">
        <v>201</v>
      </c>
      <c r="G271" s="38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87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  <c r="EP271" s="86"/>
      <c r="EQ271" s="86"/>
      <c r="ER271" s="86"/>
      <c r="ES271" s="86"/>
      <c r="ET271" s="86"/>
      <c r="EU271" s="86"/>
      <c r="EV271" s="86"/>
      <c r="EW271" s="86"/>
      <c r="EX271" s="86"/>
      <c r="EY271" s="86"/>
      <c r="EZ271" s="86"/>
      <c r="FA271" s="86"/>
      <c r="FB271" s="86"/>
      <c r="FC271" s="86"/>
      <c r="FD271" s="86"/>
      <c r="FE271" s="86"/>
      <c r="FF271" s="86"/>
      <c r="FG271" s="86"/>
      <c r="FH271" s="86"/>
      <c r="FI271" s="86"/>
      <c r="FJ271" s="86"/>
      <c r="FK271" s="86"/>
      <c r="FL271" s="86"/>
      <c r="FM271" s="86"/>
      <c r="FN271" s="86"/>
      <c r="FO271" s="86"/>
      <c r="FP271" s="86"/>
      <c r="FQ271" s="86"/>
      <c r="FR271" s="86"/>
      <c r="FS271" s="86"/>
      <c r="FT271" s="86"/>
      <c r="FU271" s="86"/>
      <c r="FV271" s="86"/>
      <c r="FW271" s="86"/>
      <c r="FX271" s="86"/>
      <c r="FY271" s="86"/>
      <c r="FZ271" s="86"/>
      <c r="GA271" s="86"/>
      <c r="GB271" s="86"/>
      <c r="GC271" s="86"/>
      <c r="GD271" s="86"/>
      <c r="GE271" s="86"/>
      <c r="GF271" s="86"/>
      <c r="GG271" s="86"/>
      <c r="GH271" s="86"/>
      <c r="GI271" s="86"/>
      <c r="GJ271" s="86"/>
      <c r="GK271" s="86"/>
      <c r="GL271" s="86"/>
      <c r="GM271" s="86"/>
      <c r="GN271" s="86"/>
      <c r="GO271" s="86"/>
      <c r="GP271" s="86"/>
      <c r="GQ271" s="86"/>
      <c r="GR271" s="86"/>
      <c r="GS271" s="86"/>
      <c r="GT271" s="86"/>
      <c r="GU271" s="86"/>
      <c r="GV271" s="86"/>
      <c r="GW271" s="86"/>
      <c r="GX271" s="86"/>
      <c r="GY271" s="86"/>
      <c r="GZ271" s="86"/>
      <c r="HA271" s="86"/>
      <c r="HB271" s="86"/>
      <c r="HC271" s="86"/>
      <c r="HD271" s="86"/>
      <c r="HE271" s="86"/>
      <c r="HF271" s="86"/>
      <c r="HG271" s="86"/>
      <c r="HH271" s="86"/>
      <c r="HI271" s="86"/>
      <c r="HJ271" s="86"/>
      <c r="HK271" s="86"/>
      <c r="HL271" s="86"/>
      <c r="HM271" s="86"/>
      <c r="HN271" s="86"/>
      <c r="HO271" s="86"/>
      <c r="HP271" s="86"/>
      <c r="HQ271" s="86"/>
      <c r="HR271" s="86"/>
      <c r="HS271" s="86"/>
      <c r="HT271" s="86"/>
      <c r="HU271" s="86"/>
      <c r="HV271" s="86"/>
      <c r="HW271" s="86"/>
      <c r="HX271" s="86"/>
      <c r="HY271" s="86"/>
      <c r="HZ271" s="86"/>
      <c r="IA271" s="86"/>
      <c r="IB271" s="86"/>
      <c r="IC271" s="86"/>
      <c r="ID271" s="86"/>
      <c r="IE271" s="86"/>
      <c r="IF271" s="86"/>
      <c r="IG271" s="86"/>
      <c r="IH271" s="86"/>
      <c r="II271" s="86"/>
      <c r="IJ271" s="86"/>
      <c r="IK271" s="86"/>
      <c r="IL271" s="86"/>
      <c r="IM271" s="86"/>
    </row>
    <row r="272" spans="1:248" s="54" customFormat="1" ht="18" customHeight="1">
      <c r="A272" s="44">
        <f>IF(C272&lt;&gt;" ",COUNTA(C$10:$C272)," ")</f>
        <v>240</v>
      </c>
      <c r="B272" s="44">
        <f>IF(C272&lt;&gt;" ",COUNTA($C$256:C272)," ")</f>
        <v>17</v>
      </c>
      <c r="C272" s="38" t="s">
        <v>75</v>
      </c>
      <c r="D272" s="45" t="s">
        <v>304</v>
      </c>
      <c r="E272" s="116" t="s">
        <v>200</v>
      </c>
      <c r="F272" s="46" t="s">
        <v>201</v>
      </c>
      <c r="G272" s="38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87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  <c r="ER272" s="86"/>
      <c r="ES272" s="86"/>
      <c r="ET272" s="86"/>
      <c r="EU272" s="86"/>
      <c r="EV272" s="86"/>
      <c r="EW272" s="86"/>
      <c r="EX272" s="86"/>
      <c r="EY272" s="86"/>
      <c r="EZ272" s="86"/>
      <c r="FA272" s="86"/>
      <c r="FB272" s="86"/>
      <c r="FC272" s="86"/>
      <c r="FD272" s="86"/>
      <c r="FE272" s="86"/>
      <c r="FF272" s="86"/>
      <c r="FG272" s="86"/>
      <c r="FH272" s="86"/>
      <c r="FI272" s="86"/>
      <c r="FJ272" s="86"/>
      <c r="FK272" s="86"/>
      <c r="FL272" s="86"/>
      <c r="FM272" s="86"/>
      <c r="FN272" s="86"/>
      <c r="FO272" s="86"/>
      <c r="FP272" s="86"/>
      <c r="FQ272" s="86"/>
      <c r="FR272" s="86"/>
      <c r="FS272" s="86"/>
      <c r="FT272" s="86"/>
      <c r="FU272" s="86"/>
      <c r="FV272" s="86"/>
      <c r="FW272" s="86"/>
      <c r="FX272" s="86"/>
      <c r="FY272" s="86"/>
      <c r="FZ272" s="86"/>
      <c r="GA272" s="86"/>
      <c r="GB272" s="86"/>
      <c r="GC272" s="86"/>
      <c r="GD272" s="86"/>
      <c r="GE272" s="86"/>
      <c r="GF272" s="86"/>
      <c r="GG272" s="86"/>
      <c r="GH272" s="86"/>
      <c r="GI272" s="86"/>
      <c r="GJ272" s="86"/>
      <c r="GK272" s="86"/>
      <c r="GL272" s="86"/>
      <c r="GM272" s="86"/>
      <c r="GN272" s="86"/>
      <c r="GO272" s="86"/>
      <c r="GP272" s="86"/>
      <c r="GQ272" s="86"/>
      <c r="GR272" s="86"/>
      <c r="GS272" s="86"/>
      <c r="GT272" s="86"/>
      <c r="GU272" s="86"/>
      <c r="GV272" s="86"/>
      <c r="GW272" s="86"/>
      <c r="GX272" s="86"/>
      <c r="GY272" s="86"/>
      <c r="GZ272" s="86"/>
      <c r="HA272" s="86"/>
      <c r="HB272" s="86"/>
      <c r="HC272" s="86"/>
      <c r="HD272" s="86"/>
      <c r="HE272" s="86"/>
      <c r="HF272" s="86"/>
      <c r="HG272" s="86"/>
      <c r="HH272" s="86"/>
      <c r="HI272" s="86"/>
      <c r="HJ272" s="86"/>
      <c r="HK272" s="86"/>
      <c r="HL272" s="86"/>
      <c r="HM272" s="86"/>
      <c r="HN272" s="86"/>
      <c r="HO272" s="86"/>
      <c r="HP272" s="86"/>
      <c r="HQ272" s="86"/>
      <c r="HR272" s="86"/>
      <c r="HS272" s="86"/>
      <c r="HT272" s="86"/>
      <c r="HU272" s="86"/>
      <c r="HV272" s="86"/>
      <c r="HW272" s="86"/>
      <c r="HX272" s="86"/>
      <c r="HY272" s="86"/>
      <c r="HZ272" s="86"/>
      <c r="IA272" s="86"/>
      <c r="IB272" s="86"/>
      <c r="IC272" s="86"/>
      <c r="ID272" s="86"/>
      <c r="IE272" s="86"/>
      <c r="IF272" s="86"/>
      <c r="IG272" s="86"/>
      <c r="IH272" s="86"/>
      <c r="II272" s="86"/>
      <c r="IJ272" s="86"/>
      <c r="IK272" s="86"/>
      <c r="IL272" s="86"/>
      <c r="IM272" s="86"/>
    </row>
    <row r="273" spans="1:248" s="64" customFormat="1" ht="18" customHeight="1">
      <c r="A273" s="44">
        <f>IF(C273&lt;&gt;" ",COUNTA(C$10:$C273)," ")</f>
        <v>241</v>
      </c>
      <c r="B273" s="44">
        <f>IF(C273&lt;&gt;" ",COUNTA($C$256:C273)," ")</f>
        <v>18</v>
      </c>
      <c r="C273" s="38" t="s">
        <v>409</v>
      </c>
      <c r="D273" s="45"/>
      <c r="E273" s="116" t="s">
        <v>200</v>
      </c>
      <c r="F273" s="46" t="s">
        <v>201</v>
      </c>
      <c r="G273" s="38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70"/>
    </row>
    <row r="274" spans="1:248" s="64" customFormat="1" ht="18" customHeight="1">
      <c r="A274" s="44">
        <f>IF(C274&lt;&gt;" ",COUNTA(C$10:$C274)," ")</f>
        <v>242</v>
      </c>
      <c r="B274" s="44">
        <f>IF(C274&lt;&gt;" ",COUNTA($C$256:C274)," ")</f>
        <v>19</v>
      </c>
      <c r="C274" s="38" t="s">
        <v>410</v>
      </c>
      <c r="D274" s="45"/>
      <c r="E274" s="116" t="s">
        <v>200</v>
      </c>
      <c r="F274" s="46" t="s">
        <v>201</v>
      </c>
      <c r="G274" s="38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70"/>
    </row>
    <row r="275" spans="1:248" s="64" customFormat="1" ht="18" customHeight="1">
      <c r="A275" s="44">
        <f>IF(C275&lt;&gt;" ",COUNTA(C$10:$C275)," ")</f>
        <v>243</v>
      </c>
      <c r="B275" s="44">
        <f>IF(C275&lt;&gt;" ",COUNTA($C$256:C275)," ")</f>
        <v>20</v>
      </c>
      <c r="C275" s="38" t="s">
        <v>411</v>
      </c>
      <c r="D275" s="45"/>
      <c r="E275" s="116" t="s">
        <v>200</v>
      </c>
      <c r="F275" s="46" t="s">
        <v>201</v>
      </c>
      <c r="G275" s="38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60"/>
      <c r="AW275" s="47"/>
    </row>
    <row r="276" spans="1:248" s="54" customFormat="1" ht="18" customHeight="1">
      <c r="A276" s="44">
        <f>IF(C276&lt;&gt;" ",COUNTA(C$10:$C276)," ")</f>
        <v>244</v>
      </c>
      <c r="B276" s="44">
        <f>IF(C276&lt;&gt;" ",COUNTA($C$256:C276)," ")</f>
        <v>21</v>
      </c>
      <c r="C276" s="38" t="s">
        <v>76</v>
      </c>
      <c r="D276" s="45" t="s">
        <v>277</v>
      </c>
      <c r="E276" s="46" t="s">
        <v>198</v>
      </c>
      <c r="F276" s="46"/>
      <c r="G276" s="38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87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  <c r="EP276" s="86"/>
      <c r="EQ276" s="86"/>
      <c r="ER276" s="86"/>
      <c r="ES276" s="86"/>
      <c r="ET276" s="86"/>
      <c r="EU276" s="86"/>
      <c r="EV276" s="86"/>
      <c r="EW276" s="86"/>
      <c r="EX276" s="86"/>
      <c r="EY276" s="86"/>
      <c r="EZ276" s="86"/>
      <c r="FA276" s="86"/>
      <c r="FB276" s="86"/>
      <c r="FC276" s="86"/>
      <c r="FD276" s="86"/>
      <c r="FE276" s="86"/>
      <c r="FF276" s="86"/>
      <c r="FG276" s="86"/>
      <c r="FH276" s="86"/>
      <c r="FI276" s="86"/>
      <c r="FJ276" s="86"/>
      <c r="FK276" s="86"/>
      <c r="FL276" s="86"/>
      <c r="FM276" s="86"/>
      <c r="FN276" s="86"/>
      <c r="FO276" s="86"/>
      <c r="FP276" s="86"/>
      <c r="FQ276" s="86"/>
      <c r="FR276" s="86"/>
      <c r="FS276" s="86"/>
      <c r="FT276" s="86"/>
      <c r="FU276" s="86"/>
      <c r="FV276" s="86"/>
      <c r="FW276" s="86"/>
      <c r="FX276" s="86"/>
      <c r="FY276" s="86"/>
      <c r="FZ276" s="86"/>
      <c r="GA276" s="86"/>
      <c r="GB276" s="86"/>
      <c r="GC276" s="86"/>
      <c r="GD276" s="86"/>
      <c r="GE276" s="86"/>
      <c r="GF276" s="86"/>
      <c r="GG276" s="86"/>
      <c r="GH276" s="86"/>
      <c r="GI276" s="86"/>
      <c r="GJ276" s="86"/>
      <c r="GK276" s="86"/>
      <c r="GL276" s="86"/>
      <c r="GM276" s="86"/>
      <c r="GN276" s="86"/>
      <c r="GO276" s="86"/>
      <c r="GP276" s="86"/>
      <c r="GQ276" s="86"/>
      <c r="GR276" s="86"/>
      <c r="GS276" s="86"/>
      <c r="GT276" s="86"/>
      <c r="GU276" s="86"/>
      <c r="GV276" s="86"/>
      <c r="GW276" s="86"/>
      <c r="GX276" s="86"/>
      <c r="GY276" s="86"/>
      <c r="GZ276" s="86"/>
      <c r="HA276" s="86"/>
      <c r="HB276" s="86"/>
      <c r="HC276" s="86"/>
      <c r="HD276" s="86"/>
      <c r="HE276" s="86"/>
      <c r="HF276" s="86"/>
      <c r="HG276" s="86"/>
      <c r="HH276" s="86"/>
      <c r="HI276" s="86"/>
      <c r="HJ276" s="86"/>
      <c r="HK276" s="86"/>
      <c r="HL276" s="86"/>
      <c r="HM276" s="86"/>
      <c r="HN276" s="86"/>
      <c r="HO276" s="86"/>
      <c r="HP276" s="86"/>
      <c r="HQ276" s="86"/>
      <c r="HR276" s="86"/>
      <c r="HS276" s="86"/>
      <c r="HT276" s="86"/>
      <c r="HU276" s="86"/>
      <c r="HV276" s="86"/>
      <c r="HW276" s="86"/>
      <c r="HX276" s="86"/>
      <c r="HY276" s="86"/>
      <c r="HZ276" s="86"/>
      <c r="IA276" s="86"/>
      <c r="IB276" s="86"/>
      <c r="IC276" s="86"/>
      <c r="ID276" s="86"/>
      <c r="IE276" s="86"/>
      <c r="IF276" s="86"/>
      <c r="IG276" s="86"/>
      <c r="IH276" s="86"/>
      <c r="II276" s="86"/>
      <c r="IJ276" s="86"/>
      <c r="IK276" s="86"/>
      <c r="IL276" s="86"/>
      <c r="IM276" s="86"/>
    </row>
    <row r="277" spans="1:248" s="54" customFormat="1" ht="18" customHeight="1">
      <c r="A277" s="44">
        <f>IF(C277&lt;&gt;" ",COUNTA(C$10:$C277)," ")</f>
        <v>245</v>
      </c>
      <c r="B277" s="44">
        <f>IF(C277&lt;&gt;" ",COUNTA($C$256:C277)," ")</f>
        <v>22</v>
      </c>
      <c r="C277" s="38" t="s">
        <v>77</v>
      </c>
      <c r="D277" s="45" t="s">
        <v>277</v>
      </c>
      <c r="E277" s="46" t="s">
        <v>198</v>
      </c>
      <c r="F277" s="46"/>
      <c r="G277" s="38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78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79"/>
      <c r="DG277" s="79"/>
      <c r="DH277" s="79"/>
      <c r="DI277" s="79"/>
      <c r="DJ277" s="79"/>
      <c r="DK277" s="79"/>
      <c r="DL277" s="79"/>
      <c r="DM277" s="79"/>
      <c r="DN277" s="79"/>
      <c r="DO277" s="79"/>
      <c r="DP277" s="79"/>
      <c r="DQ277" s="79"/>
      <c r="DR277" s="79"/>
      <c r="DS277" s="79"/>
      <c r="DT277" s="79"/>
      <c r="DU277" s="79"/>
      <c r="DV277" s="79"/>
      <c r="DW277" s="79"/>
      <c r="DX277" s="79"/>
      <c r="DY277" s="79"/>
      <c r="DZ277" s="79"/>
      <c r="EA277" s="79"/>
      <c r="EB277" s="79"/>
      <c r="EC277" s="79"/>
      <c r="ED277" s="79"/>
      <c r="EE277" s="79"/>
      <c r="EF277" s="79"/>
      <c r="EG277" s="79"/>
      <c r="EH277" s="79"/>
      <c r="EI277" s="79"/>
      <c r="EJ277" s="79"/>
      <c r="EK277" s="79"/>
      <c r="EL277" s="79"/>
      <c r="EM277" s="79"/>
      <c r="EN277" s="79"/>
      <c r="EO277" s="79"/>
      <c r="EP277" s="79"/>
      <c r="EQ277" s="79"/>
      <c r="ER277" s="79"/>
      <c r="ES277" s="79"/>
      <c r="ET277" s="79"/>
      <c r="EU277" s="79"/>
      <c r="EV277" s="79"/>
      <c r="EW277" s="79"/>
      <c r="EX277" s="79"/>
      <c r="EY277" s="79"/>
      <c r="EZ277" s="79"/>
      <c r="FA277" s="79"/>
      <c r="FB277" s="79"/>
      <c r="FC277" s="79"/>
      <c r="FD277" s="79"/>
      <c r="FE277" s="79"/>
      <c r="FF277" s="79"/>
      <c r="FG277" s="79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79"/>
      <c r="FU277" s="79"/>
      <c r="FV277" s="79"/>
      <c r="FW277" s="79"/>
      <c r="FX277" s="79"/>
      <c r="FY277" s="79"/>
      <c r="FZ277" s="79"/>
      <c r="GA277" s="79"/>
      <c r="GB277" s="79"/>
      <c r="GC277" s="79"/>
      <c r="GD277" s="79"/>
      <c r="GE277" s="79"/>
      <c r="GF277" s="79"/>
      <c r="GG277" s="79"/>
      <c r="GH277" s="79"/>
      <c r="GI277" s="79"/>
      <c r="GJ277" s="79"/>
      <c r="GK277" s="79"/>
      <c r="GL277" s="79"/>
      <c r="GM277" s="79"/>
      <c r="GN277" s="79"/>
      <c r="GO277" s="79"/>
      <c r="GP277" s="79"/>
      <c r="GQ277" s="79"/>
      <c r="GR277" s="79"/>
      <c r="GS277" s="79"/>
      <c r="GT277" s="79"/>
      <c r="GU277" s="79"/>
      <c r="GV277" s="79"/>
      <c r="GW277" s="79"/>
      <c r="GX277" s="79"/>
      <c r="GY277" s="79"/>
      <c r="GZ277" s="79"/>
      <c r="HA277" s="79"/>
      <c r="HB277" s="79"/>
      <c r="HC277" s="79"/>
      <c r="HD277" s="79"/>
      <c r="HE277" s="79"/>
      <c r="HF277" s="79"/>
      <c r="HG277" s="79"/>
      <c r="HH277" s="79"/>
      <c r="HI277" s="79"/>
      <c r="HJ277" s="79"/>
      <c r="HK277" s="79"/>
      <c r="HL277" s="79"/>
      <c r="HM277" s="79"/>
      <c r="HN277" s="79"/>
      <c r="HO277" s="79"/>
      <c r="HP277" s="79"/>
      <c r="HQ277" s="79"/>
      <c r="HR277" s="79"/>
      <c r="HS277" s="79"/>
      <c r="HT277" s="79"/>
      <c r="HU277" s="79"/>
      <c r="HV277" s="79"/>
      <c r="HW277" s="79"/>
      <c r="HX277" s="79"/>
      <c r="HY277" s="79"/>
      <c r="HZ277" s="79"/>
      <c r="IA277" s="79"/>
      <c r="IB277" s="79"/>
      <c r="IC277" s="79"/>
      <c r="ID277" s="79"/>
      <c r="IE277" s="79"/>
      <c r="IF277" s="79"/>
      <c r="IG277" s="79"/>
      <c r="IH277" s="79"/>
      <c r="II277" s="79"/>
      <c r="IJ277" s="79"/>
      <c r="IK277" s="79"/>
      <c r="IL277" s="79"/>
      <c r="IM277" s="79"/>
    </row>
    <row r="278" spans="1:248" s="54" customFormat="1" ht="18" customHeight="1">
      <c r="A278" s="44">
        <f>IF(C278&lt;&gt;" ",COUNTA(C$10:$C278)," ")</f>
        <v>246</v>
      </c>
      <c r="B278" s="44">
        <f>IF(C278&lt;&gt;" ",COUNTA($C$256:C278)," ")</f>
        <v>23</v>
      </c>
      <c r="C278" s="38" t="s">
        <v>78</v>
      </c>
      <c r="D278" s="45" t="s">
        <v>277</v>
      </c>
      <c r="E278" s="46" t="s">
        <v>198</v>
      </c>
      <c r="F278" s="46"/>
      <c r="G278" s="38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3"/>
    </row>
    <row r="279" spans="1:248" s="54" customFormat="1" ht="18" customHeight="1">
      <c r="A279" s="44">
        <f>IF(C279&lt;&gt;" ",COUNTA(C$10:$C279)," ")</f>
        <v>247</v>
      </c>
      <c r="B279" s="44">
        <f>IF(C279&lt;&gt;" ",COUNTA($C$256:C279)," ")</f>
        <v>24</v>
      </c>
      <c r="C279" s="38" t="s">
        <v>79</v>
      </c>
      <c r="D279" s="45" t="s">
        <v>277</v>
      </c>
      <c r="E279" s="46" t="s">
        <v>198</v>
      </c>
      <c r="F279" s="46"/>
      <c r="G279" s="38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3"/>
    </row>
    <row r="280" spans="1:248" s="54" customFormat="1" ht="18" customHeight="1">
      <c r="A280" s="44">
        <f>IF(C280&lt;&gt;" ",COUNTA(C$10:$C280)," ")</f>
        <v>248</v>
      </c>
      <c r="B280" s="44">
        <f>IF(C280&lt;&gt;" ",COUNTA($C$256:C280)," ")</f>
        <v>25</v>
      </c>
      <c r="C280" s="38" t="s">
        <v>80</v>
      </c>
      <c r="D280" s="45" t="s">
        <v>277</v>
      </c>
      <c r="E280" s="46" t="s">
        <v>198</v>
      </c>
      <c r="F280" s="88"/>
      <c r="G280" s="38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3"/>
    </row>
    <row r="281" spans="1:248" s="54" customFormat="1" ht="18" customHeight="1">
      <c r="A281" s="44">
        <f>IF(C281&lt;&gt;" ",COUNTA(C$10:$C281)," ")</f>
        <v>249</v>
      </c>
      <c r="B281" s="44">
        <f>IF(C281&lt;&gt;" ",COUNTA($C$256:C281)," ")</f>
        <v>26</v>
      </c>
      <c r="C281" s="38" t="s">
        <v>81</v>
      </c>
      <c r="D281" s="45" t="s">
        <v>277</v>
      </c>
      <c r="E281" s="46" t="s">
        <v>198</v>
      </c>
      <c r="F281" s="46"/>
      <c r="G281" s="38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3"/>
    </row>
    <row r="282" spans="1:248" s="54" customFormat="1" ht="18" customHeight="1">
      <c r="A282" s="44">
        <f>IF(C282&lt;&gt;" ",COUNTA(C$10:$C282)," ")</f>
        <v>250</v>
      </c>
      <c r="B282" s="44">
        <f>IF(C282&lt;&gt;" ",COUNTA($C$256:C282)," ")</f>
        <v>27</v>
      </c>
      <c r="C282" s="38" t="s">
        <v>82</v>
      </c>
      <c r="D282" s="45" t="s">
        <v>399</v>
      </c>
      <c r="E282" s="46" t="s">
        <v>202</v>
      </c>
      <c r="F282" s="46"/>
      <c r="G282" s="38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3"/>
    </row>
    <row r="283" spans="1:248" s="24" customFormat="1" ht="18" customHeight="1">
      <c r="A283" s="43" t="s">
        <v>412</v>
      </c>
      <c r="B283" s="43"/>
      <c r="C283" s="29"/>
      <c r="D283" s="29"/>
      <c r="E283" s="28"/>
      <c r="F283" s="30"/>
      <c r="G283" s="31">
        <f>(15/100)*16</f>
        <v>2.4</v>
      </c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8"/>
      <c r="AW283" s="119"/>
      <c r="AX283" s="119"/>
      <c r="AY283" s="119"/>
      <c r="AZ283" s="119"/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19"/>
      <c r="BN283" s="119"/>
      <c r="BO283" s="119"/>
      <c r="BP283" s="119"/>
      <c r="BQ283" s="119"/>
      <c r="BR283" s="119"/>
      <c r="BS283" s="119"/>
      <c r="BT283" s="119"/>
      <c r="BU283" s="119"/>
      <c r="BV283" s="119"/>
      <c r="BW283" s="119"/>
      <c r="BX283" s="119"/>
      <c r="BY283" s="119"/>
      <c r="BZ283" s="119"/>
      <c r="CA283" s="119"/>
      <c r="CB283" s="119"/>
      <c r="CC283" s="119"/>
      <c r="CD283" s="119"/>
      <c r="CE283" s="119"/>
      <c r="CF283" s="119"/>
      <c r="CG283" s="119"/>
      <c r="CH283" s="119"/>
      <c r="CI283" s="119"/>
      <c r="CJ283" s="119"/>
      <c r="CK283" s="119"/>
      <c r="CL283" s="119"/>
      <c r="CM283" s="119"/>
      <c r="CN283" s="119"/>
      <c r="CO283" s="119"/>
      <c r="CP283" s="119"/>
      <c r="CQ283" s="119"/>
      <c r="CR283" s="119"/>
      <c r="CS283" s="119"/>
      <c r="CT283" s="119"/>
      <c r="CU283" s="119"/>
      <c r="CV283" s="119"/>
      <c r="CW283" s="119"/>
      <c r="CX283" s="119"/>
      <c r="CY283" s="119"/>
      <c r="CZ283" s="119"/>
      <c r="DA283" s="119"/>
      <c r="DB283" s="119"/>
      <c r="DC283" s="119"/>
      <c r="DD283" s="119"/>
      <c r="DE283" s="119"/>
      <c r="DF283" s="119"/>
      <c r="DG283" s="119"/>
      <c r="DH283" s="119"/>
      <c r="DI283" s="119"/>
      <c r="DJ283" s="119"/>
      <c r="DK283" s="119"/>
      <c r="DL283" s="119"/>
      <c r="DM283" s="119"/>
      <c r="DN283" s="119"/>
      <c r="DO283" s="119"/>
      <c r="DP283" s="119"/>
      <c r="DQ283" s="119"/>
      <c r="DR283" s="119"/>
      <c r="DS283" s="119"/>
      <c r="DT283" s="119"/>
      <c r="DU283" s="119"/>
      <c r="DV283" s="119"/>
      <c r="DW283" s="119"/>
      <c r="DX283" s="119"/>
      <c r="DY283" s="119"/>
      <c r="DZ283" s="119"/>
      <c r="EA283" s="119"/>
      <c r="EB283" s="119"/>
      <c r="EC283" s="119"/>
      <c r="ED283" s="119"/>
      <c r="EE283" s="119"/>
      <c r="EF283" s="119"/>
      <c r="EG283" s="119"/>
      <c r="EH283" s="119"/>
      <c r="EI283" s="119"/>
      <c r="EJ283" s="119"/>
      <c r="EK283" s="119"/>
      <c r="EL283" s="119"/>
      <c r="EM283" s="119"/>
      <c r="EN283" s="119"/>
      <c r="EO283" s="119"/>
      <c r="EP283" s="119"/>
      <c r="EQ283" s="119"/>
      <c r="ER283" s="119"/>
      <c r="ES283" s="119"/>
      <c r="ET283" s="119"/>
      <c r="EU283" s="119"/>
      <c r="EV283" s="119"/>
      <c r="EW283" s="119"/>
      <c r="EX283" s="119"/>
      <c r="EY283" s="119"/>
      <c r="EZ283" s="119"/>
      <c r="FA283" s="119"/>
      <c r="FB283" s="119"/>
      <c r="FC283" s="119"/>
      <c r="FD283" s="119"/>
      <c r="FE283" s="119"/>
      <c r="FF283" s="119"/>
      <c r="FG283" s="119"/>
      <c r="FH283" s="119"/>
      <c r="FI283" s="119"/>
      <c r="FJ283" s="119"/>
      <c r="FK283" s="119"/>
      <c r="FL283" s="119"/>
      <c r="FM283" s="119"/>
      <c r="FN283" s="119"/>
      <c r="FO283" s="119"/>
      <c r="FP283" s="119"/>
      <c r="FQ283" s="119"/>
      <c r="FR283" s="119"/>
      <c r="FS283" s="119"/>
      <c r="FT283" s="119"/>
      <c r="FU283" s="119"/>
      <c r="FV283" s="119"/>
      <c r="FW283" s="119"/>
      <c r="FX283" s="119"/>
      <c r="FY283" s="119"/>
      <c r="FZ283" s="119"/>
      <c r="GA283" s="119"/>
      <c r="GB283" s="119"/>
      <c r="GC283" s="119"/>
      <c r="GD283" s="119"/>
      <c r="GE283" s="119"/>
      <c r="GF283" s="119"/>
      <c r="GG283" s="119"/>
      <c r="GH283" s="119"/>
      <c r="GI283" s="119"/>
      <c r="GJ283" s="119"/>
      <c r="GK283" s="119"/>
      <c r="GL283" s="119"/>
      <c r="GM283" s="119"/>
      <c r="GN283" s="119"/>
      <c r="GO283" s="119"/>
      <c r="GP283" s="119"/>
      <c r="GQ283" s="119"/>
      <c r="GR283" s="119"/>
      <c r="GS283" s="119"/>
      <c r="GT283" s="119"/>
      <c r="GU283" s="119"/>
      <c r="GV283" s="119"/>
      <c r="GW283" s="119"/>
      <c r="GX283" s="119"/>
      <c r="GY283" s="119"/>
      <c r="GZ283" s="119"/>
      <c r="HA283" s="119"/>
      <c r="HB283" s="119"/>
      <c r="HC283" s="119"/>
      <c r="HD283" s="119"/>
      <c r="HE283" s="119"/>
      <c r="HF283" s="119"/>
      <c r="HG283" s="119"/>
      <c r="HH283" s="119"/>
      <c r="HI283" s="119"/>
      <c r="HJ283" s="119"/>
      <c r="HK283" s="119"/>
      <c r="HL283" s="119"/>
      <c r="HM283" s="119"/>
      <c r="HN283" s="119"/>
      <c r="HO283" s="119"/>
      <c r="HP283" s="119"/>
      <c r="HQ283" s="119"/>
      <c r="HR283" s="119"/>
      <c r="HS283" s="119"/>
      <c r="HT283" s="119"/>
      <c r="HU283" s="119"/>
      <c r="HV283" s="119"/>
      <c r="HW283" s="119"/>
      <c r="HX283" s="119"/>
      <c r="HY283" s="119"/>
      <c r="HZ283" s="119"/>
      <c r="IA283" s="119"/>
      <c r="IB283" s="119"/>
      <c r="IC283" s="119"/>
      <c r="ID283" s="119"/>
      <c r="IE283" s="119"/>
      <c r="IF283" s="119"/>
      <c r="IG283" s="119"/>
      <c r="IH283" s="119"/>
      <c r="II283" s="119"/>
      <c r="IJ283" s="119"/>
      <c r="IK283" s="119"/>
      <c r="IL283" s="119"/>
      <c r="IM283" s="119"/>
    </row>
    <row r="284" spans="1:248" s="24" customFormat="1" ht="18" customHeight="1">
      <c r="A284" s="44">
        <f>IF(C284&lt;&gt;" ",COUNTA(C$10:$C284)," ")</f>
        <v>251</v>
      </c>
      <c r="B284" s="44">
        <f>IF(C284&lt;&gt;" ",COUNTA($C284:C$284)," ")</f>
        <v>1</v>
      </c>
      <c r="C284" s="38" t="s">
        <v>413</v>
      </c>
      <c r="D284" s="45"/>
      <c r="E284" s="46" t="s">
        <v>196</v>
      </c>
      <c r="F284" s="46" t="s">
        <v>197</v>
      </c>
      <c r="G284" s="38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50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  <c r="FX284" s="41"/>
      <c r="FY284" s="41"/>
      <c r="FZ284" s="41"/>
      <c r="GA284" s="41"/>
      <c r="GB284" s="41"/>
      <c r="GC284" s="41"/>
      <c r="GD284" s="41"/>
      <c r="GE284" s="41"/>
      <c r="GF284" s="41"/>
      <c r="GG284" s="41"/>
      <c r="GH284" s="41"/>
      <c r="GI284" s="41"/>
      <c r="GJ284" s="41"/>
      <c r="GK284" s="41"/>
      <c r="GL284" s="41"/>
      <c r="GM284" s="41"/>
      <c r="GN284" s="41"/>
      <c r="GO284" s="41"/>
      <c r="GP284" s="41"/>
      <c r="GQ284" s="41"/>
      <c r="GR284" s="41"/>
      <c r="GS284" s="41"/>
      <c r="GT284" s="41"/>
      <c r="GU284" s="41"/>
      <c r="GV284" s="41"/>
      <c r="GW284" s="41"/>
      <c r="GX284" s="41"/>
      <c r="GY284" s="41"/>
      <c r="GZ284" s="41"/>
      <c r="HA284" s="41"/>
      <c r="HB284" s="41"/>
      <c r="HC284" s="41"/>
      <c r="HD284" s="41"/>
      <c r="HE284" s="41"/>
      <c r="HF284" s="41"/>
      <c r="HG284" s="41"/>
      <c r="HH284" s="41"/>
      <c r="HI284" s="41"/>
      <c r="HJ284" s="41"/>
      <c r="HK284" s="41"/>
      <c r="HL284" s="41"/>
      <c r="HM284" s="41"/>
      <c r="HN284" s="41"/>
      <c r="HO284" s="41"/>
      <c r="HP284" s="41"/>
      <c r="HQ284" s="41"/>
      <c r="HR284" s="41"/>
      <c r="HS284" s="41"/>
      <c r="HT284" s="41"/>
      <c r="HU284" s="41"/>
      <c r="HV284" s="41"/>
      <c r="HW284" s="41"/>
      <c r="HX284" s="41"/>
      <c r="HY284" s="41"/>
      <c r="HZ284" s="41"/>
      <c r="IA284" s="41"/>
      <c r="IB284" s="41"/>
      <c r="IC284" s="41"/>
      <c r="ID284" s="41"/>
      <c r="IE284" s="41"/>
      <c r="IF284" s="41"/>
      <c r="IG284" s="41"/>
      <c r="IH284" s="41"/>
      <c r="II284" s="41"/>
      <c r="IJ284" s="41"/>
      <c r="IK284" s="41"/>
      <c r="IL284" s="41"/>
      <c r="IM284" s="41"/>
    </row>
    <row r="285" spans="1:248" s="86" customFormat="1" ht="18" customHeight="1">
      <c r="A285" s="44">
        <f>IF(C285&lt;&gt;" ",COUNTA(C$10:$C285)," ")</f>
        <v>252</v>
      </c>
      <c r="B285" s="44">
        <f>IF(C285&lt;&gt;" ",COUNTA($C$284:C285)," ")</f>
        <v>2</v>
      </c>
      <c r="C285" s="38" t="s">
        <v>135</v>
      </c>
      <c r="D285" s="45" t="s">
        <v>395</v>
      </c>
      <c r="E285" s="46" t="s">
        <v>196</v>
      </c>
      <c r="F285" s="46" t="s">
        <v>197</v>
      </c>
      <c r="G285" s="38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87"/>
    </row>
    <row r="286" spans="1:248" s="24" customFormat="1" ht="18" customHeight="1">
      <c r="A286" s="44">
        <f>IF(C286&lt;&gt;" ",COUNTA(C$10:$C286)," ")</f>
        <v>253</v>
      </c>
      <c r="B286" s="44">
        <f>IF(C286&lt;&gt;" ",COUNTA($C$284:C286)," ")</f>
        <v>3</v>
      </c>
      <c r="C286" s="38" t="s">
        <v>414</v>
      </c>
      <c r="D286" s="45"/>
      <c r="E286" s="46" t="s">
        <v>196</v>
      </c>
      <c r="F286" s="46" t="s">
        <v>197</v>
      </c>
      <c r="G286" s="38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50"/>
    </row>
    <row r="287" spans="1:248" s="86" customFormat="1" ht="18" customHeight="1">
      <c r="A287" s="44">
        <f>IF(C287&lt;&gt;" ",COUNTA(C$10:$C287)," ")</f>
        <v>254</v>
      </c>
      <c r="B287" s="44">
        <f>IF(C287&lt;&gt;" ",COUNTA($C$284:C287)," ")</f>
        <v>4</v>
      </c>
      <c r="C287" s="38" t="s">
        <v>136</v>
      </c>
      <c r="D287" s="45" t="s">
        <v>275</v>
      </c>
      <c r="E287" s="46" t="s">
        <v>196</v>
      </c>
      <c r="F287" s="71" t="s">
        <v>197</v>
      </c>
      <c r="G287" s="38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87"/>
    </row>
    <row r="288" spans="1:248" s="79" customFormat="1" ht="18" customHeight="1">
      <c r="A288" s="44">
        <f>IF(C288&lt;&gt;" ",COUNTA(C$10:$C288)," ")</f>
        <v>255</v>
      </c>
      <c r="B288" s="44">
        <f>IF(C288&lt;&gt;" ",COUNTA($C$284:C288)," ")</f>
        <v>5</v>
      </c>
      <c r="C288" s="38" t="s">
        <v>137</v>
      </c>
      <c r="D288" s="45" t="s">
        <v>275</v>
      </c>
      <c r="E288" s="46" t="s">
        <v>196</v>
      </c>
      <c r="F288" s="71" t="s">
        <v>197</v>
      </c>
      <c r="G288" s="38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87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  <c r="ER288" s="86"/>
      <c r="ES288" s="86"/>
      <c r="ET288" s="86"/>
      <c r="EU288" s="86"/>
      <c r="EV288" s="86"/>
      <c r="EW288" s="86"/>
      <c r="EX288" s="86"/>
      <c r="EY288" s="86"/>
      <c r="EZ288" s="86"/>
      <c r="FA288" s="86"/>
      <c r="FB288" s="86"/>
      <c r="FC288" s="86"/>
      <c r="FD288" s="86"/>
      <c r="FE288" s="86"/>
      <c r="FF288" s="86"/>
      <c r="FG288" s="86"/>
      <c r="FH288" s="86"/>
      <c r="FI288" s="86"/>
      <c r="FJ288" s="86"/>
      <c r="FK288" s="86"/>
      <c r="FL288" s="86"/>
      <c r="FM288" s="86"/>
      <c r="FN288" s="86"/>
      <c r="FO288" s="86"/>
      <c r="FP288" s="86"/>
      <c r="FQ288" s="86"/>
      <c r="FR288" s="86"/>
      <c r="FS288" s="86"/>
      <c r="FT288" s="86"/>
      <c r="FU288" s="86"/>
      <c r="FV288" s="86"/>
      <c r="FW288" s="86"/>
      <c r="FX288" s="86"/>
      <c r="FY288" s="86"/>
      <c r="FZ288" s="86"/>
      <c r="GA288" s="86"/>
      <c r="GB288" s="86"/>
      <c r="GC288" s="86"/>
      <c r="GD288" s="86"/>
      <c r="GE288" s="86"/>
      <c r="GF288" s="86"/>
      <c r="GG288" s="86"/>
      <c r="GH288" s="86"/>
      <c r="GI288" s="86"/>
      <c r="GJ288" s="86"/>
      <c r="GK288" s="86"/>
      <c r="GL288" s="86"/>
      <c r="GM288" s="86"/>
      <c r="GN288" s="86"/>
      <c r="GO288" s="86"/>
      <c r="GP288" s="86"/>
      <c r="GQ288" s="86"/>
      <c r="GR288" s="86"/>
      <c r="GS288" s="86"/>
      <c r="GT288" s="86"/>
      <c r="GU288" s="86"/>
      <c r="GV288" s="86"/>
      <c r="GW288" s="86"/>
      <c r="GX288" s="86"/>
      <c r="GY288" s="86"/>
      <c r="GZ288" s="86"/>
      <c r="HA288" s="86"/>
      <c r="HB288" s="86"/>
      <c r="HC288" s="86"/>
      <c r="HD288" s="86"/>
      <c r="HE288" s="86"/>
      <c r="HF288" s="86"/>
      <c r="HG288" s="86"/>
      <c r="HH288" s="86"/>
      <c r="HI288" s="86"/>
      <c r="HJ288" s="86"/>
      <c r="HK288" s="86"/>
      <c r="HL288" s="86"/>
      <c r="HM288" s="86"/>
      <c r="HN288" s="86"/>
      <c r="HO288" s="86"/>
      <c r="HP288" s="86"/>
      <c r="HQ288" s="86"/>
      <c r="HR288" s="86"/>
      <c r="HS288" s="86"/>
      <c r="HT288" s="86"/>
      <c r="HU288" s="86"/>
      <c r="HV288" s="86"/>
      <c r="HW288" s="86"/>
      <c r="HX288" s="86"/>
      <c r="HY288" s="86"/>
      <c r="HZ288" s="86"/>
      <c r="IA288" s="86"/>
      <c r="IB288" s="86"/>
      <c r="IC288" s="86"/>
      <c r="ID288" s="86"/>
      <c r="IE288" s="86"/>
      <c r="IF288" s="86"/>
      <c r="IG288" s="86"/>
      <c r="IH288" s="86"/>
      <c r="II288" s="86"/>
      <c r="IJ288" s="86"/>
      <c r="IK288" s="86"/>
      <c r="IL288" s="86"/>
      <c r="IM288" s="86"/>
      <c r="IN288" s="86"/>
    </row>
    <row r="289" spans="1:248" s="79" customFormat="1" ht="18" customHeight="1">
      <c r="A289" s="44">
        <f>IF(C289&lt;&gt;" ",COUNTA(C$10:$C289)," ")</f>
        <v>256</v>
      </c>
      <c r="B289" s="44">
        <f>IF(C289&lt;&gt;" ",COUNTA($C$284:C289)," ")</f>
        <v>6</v>
      </c>
      <c r="C289" s="38" t="s">
        <v>144</v>
      </c>
      <c r="D289" s="45" t="s">
        <v>276</v>
      </c>
      <c r="E289" s="46" t="s">
        <v>196</v>
      </c>
      <c r="F289" s="46" t="s">
        <v>201</v>
      </c>
      <c r="G289" s="38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102"/>
      <c r="AW289" s="83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54"/>
      <c r="EY289" s="54"/>
      <c r="EZ289" s="54"/>
      <c r="FA289" s="54"/>
      <c r="FB289" s="54"/>
      <c r="FC289" s="54"/>
      <c r="FD289" s="54"/>
      <c r="FE289" s="54"/>
      <c r="FF289" s="54"/>
      <c r="FG289" s="54"/>
      <c r="FH289" s="54"/>
      <c r="FI289" s="54"/>
      <c r="FJ289" s="54"/>
      <c r="FK289" s="54"/>
      <c r="FL289" s="54"/>
      <c r="FM289" s="54"/>
      <c r="FN289" s="54"/>
      <c r="FO289" s="54"/>
      <c r="FP289" s="54"/>
      <c r="FQ289" s="54"/>
      <c r="FR289" s="54"/>
      <c r="FS289" s="54"/>
      <c r="FT289" s="54"/>
      <c r="FU289" s="54"/>
      <c r="FV289" s="54"/>
      <c r="FW289" s="54"/>
      <c r="FX289" s="54"/>
      <c r="FY289" s="54"/>
      <c r="FZ289" s="54"/>
      <c r="GA289" s="54"/>
      <c r="GB289" s="54"/>
      <c r="GC289" s="54"/>
      <c r="GD289" s="54"/>
      <c r="GE289" s="54"/>
      <c r="GF289" s="54"/>
      <c r="GG289" s="54"/>
      <c r="GH289" s="54"/>
      <c r="GI289" s="54"/>
      <c r="GJ289" s="54"/>
      <c r="GK289" s="54"/>
      <c r="GL289" s="54"/>
      <c r="GM289" s="54"/>
      <c r="GN289" s="54"/>
      <c r="GO289" s="54"/>
      <c r="GP289" s="54"/>
      <c r="GQ289" s="54"/>
      <c r="GR289" s="54"/>
      <c r="GS289" s="54"/>
      <c r="GT289" s="54"/>
      <c r="GU289" s="54"/>
      <c r="GV289" s="54"/>
      <c r="GW289" s="54"/>
      <c r="GX289" s="54"/>
      <c r="GY289" s="54"/>
      <c r="GZ289" s="54"/>
      <c r="HA289" s="54"/>
      <c r="HB289" s="54"/>
      <c r="HC289" s="54"/>
      <c r="HD289" s="54"/>
      <c r="HE289" s="54"/>
      <c r="HF289" s="54"/>
      <c r="HG289" s="54"/>
      <c r="HH289" s="54"/>
      <c r="HI289" s="54"/>
      <c r="HJ289" s="54"/>
      <c r="HK289" s="54"/>
      <c r="HL289" s="54"/>
      <c r="HM289" s="54"/>
      <c r="HN289" s="54"/>
      <c r="HO289" s="54"/>
      <c r="HP289" s="54"/>
      <c r="HQ289" s="54"/>
      <c r="HR289" s="54"/>
      <c r="HS289" s="54"/>
      <c r="HT289" s="54"/>
      <c r="HU289" s="54"/>
      <c r="HV289" s="54"/>
      <c r="HW289" s="54"/>
      <c r="HX289" s="54"/>
      <c r="HY289" s="54"/>
      <c r="HZ289" s="54"/>
      <c r="IA289" s="54"/>
      <c r="IB289" s="54"/>
      <c r="IC289" s="54"/>
      <c r="ID289" s="54"/>
      <c r="IE289" s="54"/>
      <c r="IF289" s="54"/>
      <c r="IG289" s="54"/>
      <c r="IH289" s="54"/>
      <c r="II289" s="54"/>
      <c r="IJ289" s="54"/>
      <c r="IK289" s="54"/>
      <c r="IL289" s="54"/>
      <c r="IM289" s="54"/>
    </row>
    <row r="290" spans="1:248" s="54" customFormat="1" ht="18" customHeight="1">
      <c r="A290" s="44">
        <f>IF(C290&lt;&gt;" ",COUNTA(C$10:$C290)," ")</f>
        <v>257</v>
      </c>
      <c r="B290" s="44">
        <f>IF(C290&lt;&gt;" ",COUNTA($C$284:C290)," ")</f>
        <v>7</v>
      </c>
      <c r="C290" s="38" t="s">
        <v>145</v>
      </c>
      <c r="D290" s="45" t="s">
        <v>304</v>
      </c>
      <c r="E290" s="46" t="s">
        <v>200</v>
      </c>
      <c r="F290" s="46" t="s">
        <v>201</v>
      </c>
      <c r="G290" s="38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87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  <c r="EP290" s="86"/>
      <c r="EQ290" s="86"/>
      <c r="ER290" s="86"/>
      <c r="ES290" s="86"/>
      <c r="ET290" s="86"/>
      <c r="EU290" s="86"/>
      <c r="EV290" s="86"/>
      <c r="EW290" s="86"/>
      <c r="EX290" s="86"/>
      <c r="EY290" s="86"/>
      <c r="EZ290" s="86"/>
      <c r="FA290" s="86"/>
      <c r="FB290" s="86"/>
      <c r="FC290" s="86"/>
      <c r="FD290" s="86"/>
      <c r="FE290" s="86"/>
      <c r="FF290" s="86"/>
      <c r="FG290" s="86"/>
      <c r="FH290" s="86"/>
      <c r="FI290" s="86"/>
      <c r="FJ290" s="86"/>
      <c r="FK290" s="86"/>
      <c r="FL290" s="86"/>
      <c r="FM290" s="86"/>
      <c r="FN290" s="86"/>
      <c r="FO290" s="86"/>
      <c r="FP290" s="86"/>
      <c r="FQ290" s="86"/>
      <c r="FR290" s="86"/>
      <c r="FS290" s="86"/>
      <c r="FT290" s="86"/>
      <c r="FU290" s="86"/>
      <c r="FV290" s="86"/>
      <c r="FW290" s="86"/>
      <c r="FX290" s="86"/>
      <c r="FY290" s="86"/>
      <c r="FZ290" s="86"/>
      <c r="GA290" s="86"/>
      <c r="GB290" s="86"/>
      <c r="GC290" s="86"/>
      <c r="GD290" s="86"/>
      <c r="GE290" s="86"/>
      <c r="GF290" s="86"/>
      <c r="GG290" s="86"/>
      <c r="GH290" s="86"/>
      <c r="GI290" s="86"/>
      <c r="GJ290" s="86"/>
      <c r="GK290" s="86"/>
      <c r="GL290" s="86"/>
      <c r="GM290" s="86"/>
      <c r="GN290" s="86"/>
      <c r="GO290" s="86"/>
      <c r="GP290" s="86"/>
      <c r="GQ290" s="86"/>
      <c r="GR290" s="86"/>
      <c r="GS290" s="86"/>
      <c r="GT290" s="86"/>
      <c r="GU290" s="86"/>
      <c r="GV290" s="86"/>
      <c r="GW290" s="86"/>
      <c r="GX290" s="86"/>
      <c r="GY290" s="86"/>
      <c r="GZ290" s="86"/>
      <c r="HA290" s="86"/>
      <c r="HB290" s="86"/>
      <c r="HC290" s="86"/>
      <c r="HD290" s="86"/>
      <c r="HE290" s="86"/>
      <c r="HF290" s="86"/>
      <c r="HG290" s="86"/>
      <c r="HH290" s="86"/>
      <c r="HI290" s="86"/>
      <c r="HJ290" s="86"/>
      <c r="HK290" s="86"/>
      <c r="HL290" s="86"/>
      <c r="HM290" s="86"/>
      <c r="HN290" s="86"/>
      <c r="HO290" s="86"/>
      <c r="HP290" s="86"/>
      <c r="HQ290" s="86"/>
      <c r="HR290" s="86"/>
      <c r="HS290" s="86"/>
      <c r="HT290" s="86"/>
      <c r="HU290" s="86"/>
      <c r="HV290" s="86"/>
      <c r="HW290" s="86"/>
      <c r="HX290" s="86"/>
      <c r="HY290" s="86"/>
      <c r="HZ290" s="86"/>
      <c r="IA290" s="86"/>
      <c r="IB290" s="86"/>
      <c r="IC290" s="86"/>
      <c r="ID290" s="86"/>
      <c r="IE290" s="86"/>
      <c r="IF290" s="86"/>
      <c r="IG290" s="86"/>
      <c r="IH290" s="86"/>
      <c r="II290" s="86"/>
      <c r="IJ290" s="86"/>
      <c r="IK290" s="86"/>
      <c r="IL290" s="86"/>
      <c r="IM290" s="86"/>
      <c r="IN290" s="79"/>
    </row>
    <row r="291" spans="1:248" s="54" customFormat="1" ht="18" customHeight="1">
      <c r="A291" s="44">
        <f>IF(C291&lt;&gt;" ",COUNTA(C$10:$C291)," ")</f>
        <v>258</v>
      </c>
      <c r="B291" s="44">
        <f>IF(C291&lt;&gt;" ",COUNTA($C$284:C291)," ")</f>
        <v>8</v>
      </c>
      <c r="C291" s="38" t="s">
        <v>139</v>
      </c>
      <c r="D291" s="45" t="s">
        <v>304</v>
      </c>
      <c r="E291" s="46" t="s">
        <v>200</v>
      </c>
      <c r="F291" s="46" t="s">
        <v>201</v>
      </c>
      <c r="G291" s="38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87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  <c r="EP291" s="86"/>
      <c r="EQ291" s="86"/>
      <c r="ER291" s="86"/>
      <c r="ES291" s="86"/>
      <c r="ET291" s="86"/>
      <c r="EU291" s="86"/>
      <c r="EV291" s="86"/>
      <c r="EW291" s="86"/>
      <c r="EX291" s="86"/>
      <c r="EY291" s="86"/>
      <c r="EZ291" s="86"/>
      <c r="FA291" s="86"/>
      <c r="FB291" s="86"/>
      <c r="FC291" s="86"/>
      <c r="FD291" s="86"/>
      <c r="FE291" s="86"/>
      <c r="FF291" s="86"/>
      <c r="FG291" s="86"/>
      <c r="FH291" s="86"/>
      <c r="FI291" s="86"/>
      <c r="FJ291" s="86"/>
      <c r="FK291" s="86"/>
      <c r="FL291" s="86"/>
      <c r="FM291" s="86"/>
      <c r="FN291" s="86"/>
      <c r="FO291" s="86"/>
      <c r="FP291" s="86"/>
      <c r="FQ291" s="86"/>
      <c r="FR291" s="86"/>
      <c r="FS291" s="86"/>
      <c r="FT291" s="86"/>
      <c r="FU291" s="86"/>
      <c r="FV291" s="86"/>
      <c r="FW291" s="86"/>
      <c r="FX291" s="86"/>
      <c r="FY291" s="86"/>
      <c r="FZ291" s="86"/>
      <c r="GA291" s="86"/>
      <c r="GB291" s="86"/>
      <c r="GC291" s="86"/>
      <c r="GD291" s="86"/>
      <c r="GE291" s="86"/>
      <c r="GF291" s="86"/>
      <c r="GG291" s="86"/>
      <c r="GH291" s="86"/>
      <c r="GI291" s="86"/>
      <c r="GJ291" s="86"/>
      <c r="GK291" s="86"/>
      <c r="GL291" s="86"/>
      <c r="GM291" s="86"/>
      <c r="GN291" s="86"/>
      <c r="GO291" s="86"/>
      <c r="GP291" s="86"/>
      <c r="GQ291" s="86"/>
      <c r="GR291" s="86"/>
      <c r="GS291" s="86"/>
      <c r="GT291" s="86"/>
      <c r="GU291" s="86"/>
      <c r="GV291" s="86"/>
      <c r="GW291" s="86"/>
      <c r="GX291" s="86"/>
      <c r="GY291" s="86"/>
      <c r="GZ291" s="86"/>
      <c r="HA291" s="86"/>
      <c r="HB291" s="86"/>
      <c r="HC291" s="86"/>
      <c r="HD291" s="86"/>
      <c r="HE291" s="86"/>
      <c r="HF291" s="86"/>
      <c r="HG291" s="86"/>
      <c r="HH291" s="86"/>
      <c r="HI291" s="86"/>
      <c r="HJ291" s="86"/>
      <c r="HK291" s="86"/>
      <c r="HL291" s="86"/>
      <c r="HM291" s="86"/>
      <c r="HN291" s="86"/>
      <c r="HO291" s="86"/>
      <c r="HP291" s="86"/>
      <c r="HQ291" s="86"/>
      <c r="HR291" s="86"/>
      <c r="HS291" s="86"/>
      <c r="HT291" s="86"/>
      <c r="HU291" s="86"/>
      <c r="HV291" s="86"/>
      <c r="HW291" s="86"/>
      <c r="HX291" s="86"/>
      <c r="HY291" s="86"/>
      <c r="HZ291" s="86"/>
      <c r="IA291" s="86"/>
      <c r="IB291" s="86"/>
      <c r="IC291" s="86"/>
      <c r="ID291" s="86"/>
      <c r="IE291" s="86"/>
      <c r="IF291" s="86"/>
      <c r="IG291" s="86"/>
      <c r="IH291" s="86"/>
      <c r="II291" s="86"/>
      <c r="IJ291" s="86"/>
      <c r="IK291" s="86"/>
      <c r="IL291" s="86"/>
      <c r="IM291" s="86"/>
    </row>
    <row r="292" spans="1:248" s="54" customFormat="1" ht="18" customHeight="1">
      <c r="A292" s="44">
        <f>IF(C292&lt;&gt;" ",COUNTA(C$10:$C292)," ")</f>
        <v>259</v>
      </c>
      <c r="B292" s="44">
        <f>IF(C292&lt;&gt;" ",COUNTA($C$284:C292)," ")</f>
        <v>9</v>
      </c>
      <c r="C292" s="38" t="s">
        <v>140</v>
      </c>
      <c r="D292" s="45" t="s">
        <v>304</v>
      </c>
      <c r="E292" s="46" t="s">
        <v>200</v>
      </c>
      <c r="F292" s="46" t="s">
        <v>201</v>
      </c>
      <c r="G292" s="38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87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  <c r="EK292" s="86"/>
      <c r="EL292" s="86"/>
      <c r="EM292" s="86"/>
      <c r="EN292" s="86"/>
      <c r="EO292" s="86"/>
      <c r="EP292" s="86"/>
      <c r="EQ292" s="86"/>
      <c r="ER292" s="86"/>
      <c r="ES292" s="86"/>
      <c r="ET292" s="86"/>
      <c r="EU292" s="86"/>
      <c r="EV292" s="86"/>
      <c r="EW292" s="86"/>
      <c r="EX292" s="86"/>
      <c r="EY292" s="86"/>
      <c r="EZ292" s="86"/>
      <c r="FA292" s="86"/>
      <c r="FB292" s="86"/>
      <c r="FC292" s="86"/>
      <c r="FD292" s="86"/>
      <c r="FE292" s="86"/>
      <c r="FF292" s="86"/>
      <c r="FG292" s="86"/>
      <c r="FH292" s="86"/>
      <c r="FI292" s="86"/>
      <c r="FJ292" s="86"/>
      <c r="FK292" s="86"/>
      <c r="FL292" s="86"/>
      <c r="FM292" s="86"/>
      <c r="FN292" s="86"/>
      <c r="FO292" s="86"/>
      <c r="FP292" s="86"/>
      <c r="FQ292" s="86"/>
      <c r="FR292" s="86"/>
      <c r="FS292" s="86"/>
      <c r="FT292" s="86"/>
      <c r="FU292" s="86"/>
      <c r="FV292" s="86"/>
      <c r="FW292" s="86"/>
      <c r="FX292" s="86"/>
      <c r="FY292" s="86"/>
      <c r="FZ292" s="86"/>
      <c r="GA292" s="86"/>
      <c r="GB292" s="86"/>
      <c r="GC292" s="86"/>
      <c r="GD292" s="86"/>
      <c r="GE292" s="86"/>
      <c r="GF292" s="86"/>
      <c r="GG292" s="86"/>
      <c r="GH292" s="86"/>
      <c r="GI292" s="86"/>
      <c r="GJ292" s="86"/>
      <c r="GK292" s="86"/>
      <c r="GL292" s="86"/>
      <c r="GM292" s="86"/>
      <c r="GN292" s="86"/>
      <c r="GO292" s="86"/>
      <c r="GP292" s="86"/>
      <c r="GQ292" s="86"/>
      <c r="GR292" s="86"/>
      <c r="GS292" s="86"/>
      <c r="GT292" s="86"/>
      <c r="GU292" s="86"/>
      <c r="GV292" s="86"/>
      <c r="GW292" s="86"/>
      <c r="GX292" s="86"/>
      <c r="GY292" s="86"/>
      <c r="GZ292" s="86"/>
      <c r="HA292" s="86"/>
      <c r="HB292" s="86"/>
      <c r="HC292" s="86"/>
      <c r="HD292" s="86"/>
      <c r="HE292" s="86"/>
      <c r="HF292" s="86"/>
      <c r="HG292" s="86"/>
      <c r="HH292" s="86"/>
      <c r="HI292" s="86"/>
      <c r="HJ292" s="86"/>
      <c r="HK292" s="86"/>
      <c r="HL292" s="86"/>
      <c r="HM292" s="86"/>
      <c r="HN292" s="86"/>
      <c r="HO292" s="86"/>
      <c r="HP292" s="86"/>
      <c r="HQ292" s="86"/>
      <c r="HR292" s="86"/>
      <c r="HS292" s="86"/>
      <c r="HT292" s="86"/>
      <c r="HU292" s="86"/>
      <c r="HV292" s="86"/>
      <c r="HW292" s="86"/>
      <c r="HX292" s="86"/>
      <c r="HY292" s="86"/>
      <c r="HZ292" s="86"/>
      <c r="IA292" s="86"/>
      <c r="IB292" s="86"/>
      <c r="IC292" s="86"/>
      <c r="ID292" s="86"/>
      <c r="IE292" s="86"/>
      <c r="IF292" s="86"/>
      <c r="IG292" s="86"/>
      <c r="IH292" s="86"/>
      <c r="II292" s="86"/>
      <c r="IJ292" s="86"/>
      <c r="IK292" s="86"/>
      <c r="IL292" s="86"/>
      <c r="IM292" s="86"/>
    </row>
    <row r="293" spans="1:248" s="54" customFormat="1" ht="18" customHeight="1">
      <c r="A293" s="44">
        <f>IF(C293&lt;&gt;" ",COUNTA(C$10:$C293)," ")</f>
        <v>260</v>
      </c>
      <c r="B293" s="44">
        <f>IF(C293&lt;&gt;" ",COUNTA($C$284:C293)," ")</f>
        <v>10</v>
      </c>
      <c r="C293" s="38" t="s">
        <v>148</v>
      </c>
      <c r="D293" s="45" t="s">
        <v>304</v>
      </c>
      <c r="E293" s="46" t="s">
        <v>200</v>
      </c>
      <c r="F293" s="46" t="s">
        <v>201</v>
      </c>
      <c r="G293" s="38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87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  <c r="EP293" s="86"/>
      <c r="EQ293" s="86"/>
      <c r="ER293" s="86"/>
      <c r="ES293" s="86"/>
      <c r="ET293" s="86"/>
      <c r="EU293" s="86"/>
      <c r="EV293" s="86"/>
      <c r="EW293" s="86"/>
      <c r="EX293" s="86"/>
      <c r="EY293" s="86"/>
      <c r="EZ293" s="86"/>
      <c r="FA293" s="86"/>
      <c r="FB293" s="86"/>
      <c r="FC293" s="86"/>
      <c r="FD293" s="86"/>
      <c r="FE293" s="86"/>
      <c r="FF293" s="86"/>
      <c r="FG293" s="86"/>
      <c r="FH293" s="86"/>
      <c r="FI293" s="86"/>
      <c r="FJ293" s="86"/>
      <c r="FK293" s="86"/>
      <c r="FL293" s="86"/>
      <c r="FM293" s="86"/>
      <c r="FN293" s="86"/>
      <c r="FO293" s="86"/>
      <c r="FP293" s="86"/>
      <c r="FQ293" s="86"/>
      <c r="FR293" s="86"/>
      <c r="FS293" s="86"/>
      <c r="FT293" s="86"/>
      <c r="FU293" s="86"/>
      <c r="FV293" s="86"/>
      <c r="FW293" s="86"/>
      <c r="FX293" s="86"/>
      <c r="FY293" s="86"/>
      <c r="FZ293" s="86"/>
      <c r="GA293" s="86"/>
      <c r="GB293" s="86"/>
      <c r="GC293" s="86"/>
      <c r="GD293" s="86"/>
      <c r="GE293" s="86"/>
      <c r="GF293" s="86"/>
      <c r="GG293" s="86"/>
      <c r="GH293" s="86"/>
      <c r="GI293" s="86"/>
      <c r="GJ293" s="86"/>
      <c r="GK293" s="86"/>
      <c r="GL293" s="86"/>
      <c r="GM293" s="86"/>
      <c r="GN293" s="86"/>
      <c r="GO293" s="86"/>
      <c r="GP293" s="86"/>
      <c r="GQ293" s="86"/>
      <c r="GR293" s="86"/>
      <c r="GS293" s="86"/>
      <c r="GT293" s="86"/>
      <c r="GU293" s="86"/>
      <c r="GV293" s="86"/>
      <c r="GW293" s="86"/>
      <c r="GX293" s="86"/>
      <c r="GY293" s="86"/>
      <c r="GZ293" s="86"/>
      <c r="HA293" s="86"/>
      <c r="HB293" s="86"/>
      <c r="HC293" s="86"/>
      <c r="HD293" s="86"/>
      <c r="HE293" s="86"/>
      <c r="HF293" s="86"/>
      <c r="HG293" s="86"/>
      <c r="HH293" s="86"/>
      <c r="HI293" s="86"/>
      <c r="HJ293" s="86"/>
      <c r="HK293" s="86"/>
      <c r="HL293" s="86"/>
      <c r="HM293" s="86"/>
      <c r="HN293" s="86"/>
      <c r="HO293" s="86"/>
      <c r="HP293" s="86"/>
      <c r="HQ293" s="86"/>
      <c r="HR293" s="86"/>
      <c r="HS293" s="86"/>
      <c r="HT293" s="86"/>
      <c r="HU293" s="86"/>
      <c r="HV293" s="86"/>
      <c r="HW293" s="86"/>
      <c r="HX293" s="86"/>
      <c r="HY293" s="86"/>
      <c r="HZ293" s="86"/>
      <c r="IA293" s="86"/>
      <c r="IB293" s="86"/>
      <c r="IC293" s="86"/>
      <c r="ID293" s="86"/>
      <c r="IE293" s="86"/>
      <c r="IF293" s="86"/>
      <c r="IG293" s="86"/>
      <c r="IH293" s="86"/>
      <c r="II293" s="86"/>
      <c r="IJ293" s="86"/>
      <c r="IK293" s="86"/>
      <c r="IL293" s="86"/>
      <c r="IM293" s="86"/>
    </row>
    <row r="294" spans="1:248" s="54" customFormat="1" ht="18" customHeight="1">
      <c r="A294" s="44">
        <f>IF(C294&lt;&gt;" ",COUNTA(C$10:$C294)," ")</f>
        <v>261</v>
      </c>
      <c r="B294" s="44">
        <f>IF(C294&lt;&gt;" ",COUNTA($C$284:C294)," ")</f>
        <v>11</v>
      </c>
      <c r="C294" s="38" t="s">
        <v>141</v>
      </c>
      <c r="D294" s="45" t="s">
        <v>304</v>
      </c>
      <c r="E294" s="46" t="s">
        <v>200</v>
      </c>
      <c r="F294" s="46" t="s">
        <v>201</v>
      </c>
      <c r="G294" s="38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87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  <c r="ER294" s="86"/>
      <c r="ES294" s="86"/>
      <c r="ET294" s="86"/>
      <c r="EU294" s="86"/>
      <c r="EV294" s="86"/>
      <c r="EW294" s="86"/>
      <c r="EX294" s="86"/>
      <c r="EY294" s="86"/>
      <c r="EZ294" s="86"/>
      <c r="FA294" s="86"/>
      <c r="FB294" s="86"/>
      <c r="FC294" s="86"/>
      <c r="FD294" s="86"/>
      <c r="FE294" s="86"/>
      <c r="FF294" s="86"/>
      <c r="FG294" s="86"/>
      <c r="FH294" s="86"/>
      <c r="FI294" s="86"/>
      <c r="FJ294" s="86"/>
      <c r="FK294" s="86"/>
      <c r="FL294" s="86"/>
      <c r="FM294" s="86"/>
      <c r="FN294" s="86"/>
      <c r="FO294" s="86"/>
      <c r="FP294" s="86"/>
      <c r="FQ294" s="86"/>
      <c r="FR294" s="86"/>
      <c r="FS294" s="86"/>
      <c r="FT294" s="86"/>
      <c r="FU294" s="86"/>
      <c r="FV294" s="86"/>
      <c r="FW294" s="86"/>
      <c r="FX294" s="86"/>
      <c r="FY294" s="86"/>
      <c r="FZ294" s="86"/>
      <c r="GA294" s="86"/>
      <c r="GB294" s="86"/>
      <c r="GC294" s="86"/>
      <c r="GD294" s="86"/>
      <c r="GE294" s="86"/>
      <c r="GF294" s="86"/>
      <c r="GG294" s="86"/>
      <c r="GH294" s="86"/>
      <c r="GI294" s="86"/>
      <c r="GJ294" s="86"/>
      <c r="GK294" s="86"/>
      <c r="GL294" s="86"/>
      <c r="GM294" s="86"/>
      <c r="GN294" s="86"/>
      <c r="GO294" s="86"/>
      <c r="GP294" s="86"/>
      <c r="GQ294" s="86"/>
      <c r="GR294" s="86"/>
      <c r="GS294" s="86"/>
      <c r="GT294" s="86"/>
      <c r="GU294" s="86"/>
      <c r="GV294" s="86"/>
      <c r="GW294" s="86"/>
      <c r="GX294" s="86"/>
      <c r="GY294" s="86"/>
      <c r="GZ294" s="86"/>
      <c r="HA294" s="86"/>
      <c r="HB294" s="86"/>
      <c r="HC294" s="86"/>
      <c r="HD294" s="86"/>
      <c r="HE294" s="86"/>
      <c r="HF294" s="86"/>
      <c r="HG294" s="86"/>
      <c r="HH294" s="86"/>
      <c r="HI294" s="86"/>
      <c r="HJ294" s="86"/>
      <c r="HK294" s="86"/>
      <c r="HL294" s="86"/>
      <c r="HM294" s="86"/>
      <c r="HN294" s="86"/>
      <c r="HO294" s="86"/>
      <c r="HP294" s="86"/>
      <c r="HQ294" s="86"/>
      <c r="HR294" s="86"/>
      <c r="HS294" s="86"/>
      <c r="HT294" s="86"/>
      <c r="HU294" s="86"/>
      <c r="HV294" s="86"/>
      <c r="HW294" s="86"/>
      <c r="HX294" s="86"/>
      <c r="HY294" s="86"/>
      <c r="HZ294" s="86"/>
      <c r="IA294" s="86"/>
      <c r="IB294" s="86"/>
      <c r="IC294" s="86"/>
      <c r="ID294" s="86"/>
      <c r="IE294" s="86"/>
      <c r="IF294" s="86"/>
      <c r="IG294" s="86"/>
      <c r="IH294" s="86"/>
      <c r="II294" s="86"/>
      <c r="IJ294" s="86"/>
      <c r="IK294" s="86"/>
      <c r="IL294" s="86"/>
      <c r="IM294" s="86"/>
    </row>
    <row r="295" spans="1:248" s="54" customFormat="1" ht="18" customHeight="1">
      <c r="A295" s="44">
        <f>IF(C295&lt;&gt;" ",COUNTA(C$10:$C295)," ")</f>
        <v>262</v>
      </c>
      <c r="B295" s="44">
        <f>IF(C295&lt;&gt;" ",COUNTA($C$284:C295)," ")</f>
        <v>12</v>
      </c>
      <c r="C295" s="38" t="s">
        <v>142</v>
      </c>
      <c r="D295" s="45" t="s">
        <v>304</v>
      </c>
      <c r="E295" s="46" t="s">
        <v>200</v>
      </c>
      <c r="F295" s="46" t="s">
        <v>201</v>
      </c>
      <c r="G295" s="38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87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  <c r="ER295" s="86"/>
      <c r="ES295" s="86"/>
      <c r="ET295" s="86"/>
      <c r="EU295" s="86"/>
      <c r="EV295" s="86"/>
      <c r="EW295" s="86"/>
      <c r="EX295" s="86"/>
      <c r="EY295" s="86"/>
      <c r="EZ295" s="86"/>
      <c r="FA295" s="86"/>
      <c r="FB295" s="86"/>
      <c r="FC295" s="86"/>
      <c r="FD295" s="86"/>
      <c r="FE295" s="86"/>
      <c r="FF295" s="86"/>
      <c r="FG295" s="86"/>
      <c r="FH295" s="86"/>
      <c r="FI295" s="86"/>
      <c r="FJ295" s="86"/>
      <c r="FK295" s="86"/>
      <c r="FL295" s="86"/>
      <c r="FM295" s="86"/>
      <c r="FN295" s="86"/>
      <c r="FO295" s="86"/>
      <c r="FP295" s="86"/>
      <c r="FQ295" s="86"/>
      <c r="FR295" s="86"/>
      <c r="FS295" s="86"/>
      <c r="FT295" s="86"/>
      <c r="FU295" s="86"/>
      <c r="FV295" s="86"/>
      <c r="FW295" s="86"/>
      <c r="FX295" s="86"/>
      <c r="FY295" s="86"/>
      <c r="FZ295" s="86"/>
      <c r="GA295" s="86"/>
      <c r="GB295" s="86"/>
      <c r="GC295" s="86"/>
      <c r="GD295" s="86"/>
      <c r="GE295" s="86"/>
      <c r="GF295" s="86"/>
      <c r="GG295" s="86"/>
      <c r="GH295" s="86"/>
      <c r="GI295" s="86"/>
      <c r="GJ295" s="86"/>
      <c r="GK295" s="86"/>
      <c r="GL295" s="86"/>
      <c r="GM295" s="86"/>
      <c r="GN295" s="86"/>
      <c r="GO295" s="86"/>
      <c r="GP295" s="86"/>
      <c r="GQ295" s="86"/>
      <c r="GR295" s="86"/>
      <c r="GS295" s="86"/>
      <c r="GT295" s="86"/>
      <c r="GU295" s="86"/>
      <c r="GV295" s="86"/>
      <c r="GW295" s="86"/>
      <c r="GX295" s="86"/>
      <c r="GY295" s="86"/>
      <c r="GZ295" s="86"/>
      <c r="HA295" s="86"/>
      <c r="HB295" s="86"/>
      <c r="HC295" s="86"/>
      <c r="HD295" s="86"/>
      <c r="HE295" s="86"/>
      <c r="HF295" s="86"/>
      <c r="HG295" s="86"/>
      <c r="HH295" s="86"/>
      <c r="HI295" s="86"/>
      <c r="HJ295" s="86"/>
      <c r="HK295" s="86"/>
      <c r="HL295" s="86"/>
      <c r="HM295" s="86"/>
      <c r="HN295" s="86"/>
      <c r="HO295" s="86"/>
      <c r="HP295" s="86"/>
      <c r="HQ295" s="86"/>
      <c r="HR295" s="86"/>
      <c r="HS295" s="86"/>
      <c r="HT295" s="86"/>
      <c r="HU295" s="86"/>
      <c r="HV295" s="86"/>
      <c r="HW295" s="86"/>
      <c r="HX295" s="86"/>
      <c r="HY295" s="86"/>
      <c r="HZ295" s="86"/>
      <c r="IA295" s="86"/>
      <c r="IB295" s="86"/>
      <c r="IC295" s="86"/>
      <c r="ID295" s="86"/>
      <c r="IE295" s="86"/>
      <c r="IF295" s="86"/>
      <c r="IG295" s="86"/>
      <c r="IH295" s="86"/>
      <c r="II295" s="86"/>
      <c r="IJ295" s="86"/>
      <c r="IK295" s="86"/>
      <c r="IL295" s="86"/>
      <c r="IM295" s="86"/>
    </row>
    <row r="296" spans="1:248" s="54" customFormat="1" ht="18" customHeight="1">
      <c r="A296" s="44">
        <f>IF(C296&lt;&gt;" ",COUNTA(C$10:$C296)," ")</f>
        <v>263</v>
      </c>
      <c r="B296" s="44">
        <f>IF(C296&lt;&gt;" ",COUNTA($C$284:C296)," ")</f>
        <v>13</v>
      </c>
      <c r="C296" s="38" t="s">
        <v>143</v>
      </c>
      <c r="D296" s="45" t="s">
        <v>304</v>
      </c>
      <c r="E296" s="46" t="s">
        <v>200</v>
      </c>
      <c r="F296" s="46" t="s">
        <v>201</v>
      </c>
      <c r="G296" s="38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87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  <c r="ER296" s="86"/>
      <c r="ES296" s="86"/>
      <c r="ET296" s="86"/>
      <c r="EU296" s="86"/>
      <c r="EV296" s="86"/>
      <c r="EW296" s="86"/>
      <c r="EX296" s="86"/>
      <c r="EY296" s="86"/>
      <c r="EZ296" s="86"/>
      <c r="FA296" s="86"/>
      <c r="FB296" s="86"/>
      <c r="FC296" s="86"/>
      <c r="FD296" s="86"/>
      <c r="FE296" s="86"/>
      <c r="FF296" s="86"/>
      <c r="FG296" s="86"/>
      <c r="FH296" s="86"/>
      <c r="FI296" s="86"/>
      <c r="FJ296" s="86"/>
      <c r="FK296" s="86"/>
      <c r="FL296" s="86"/>
      <c r="FM296" s="86"/>
      <c r="FN296" s="86"/>
      <c r="FO296" s="86"/>
      <c r="FP296" s="86"/>
      <c r="FQ296" s="86"/>
      <c r="FR296" s="86"/>
      <c r="FS296" s="86"/>
      <c r="FT296" s="86"/>
      <c r="FU296" s="86"/>
      <c r="FV296" s="86"/>
      <c r="FW296" s="86"/>
      <c r="FX296" s="86"/>
      <c r="FY296" s="86"/>
      <c r="FZ296" s="86"/>
      <c r="GA296" s="86"/>
      <c r="GB296" s="86"/>
      <c r="GC296" s="86"/>
      <c r="GD296" s="86"/>
      <c r="GE296" s="86"/>
      <c r="GF296" s="86"/>
      <c r="GG296" s="86"/>
      <c r="GH296" s="86"/>
      <c r="GI296" s="86"/>
      <c r="GJ296" s="86"/>
      <c r="GK296" s="86"/>
      <c r="GL296" s="86"/>
      <c r="GM296" s="86"/>
      <c r="GN296" s="86"/>
      <c r="GO296" s="86"/>
      <c r="GP296" s="86"/>
      <c r="GQ296" s="86"/>
      <c r="GR296" s="86"/>
      <c r="GS296" s="86"/>
      <c r="GT296" s="86"/>
      <c r="GU296" s="86"/>
      <c r="GV296" s="86"/>
      <c r="GW296" s="86"/>
      <c r="GX296" s="86"/>
      <c r="GY296" s="86"/>
      <c r="GZ296" s="86"/>
      <c r="HA296" s="86"/>
      <c r="HB296" s="86"/>
      <c r="HC296" s="86"/>
      <c r="HD296" s="86"/>
      <c r="HE296" s="86"/>
      <c r="HF296" s="86"/>
      <c r="HG296" s="86"/>
      <c r="HH296" s="86"/>
      <c r="HI296" s="86"/>
      <c r="HJ296" s="86"/>
      <c r="HK296" s="86"/>
      <c r="HL296" s="86"/>
      <c r="HM296" s="86"/>
      <c r="HN296" s="86"/>
      <c r="HO296" s="86"/>
      <c r="HP296" s="86"/>
      <c r="HQ296" s="86"/>
      <c r="HR296" s="86"/>
      <c r="HS296" s="86"/>
      <c r="HT296" s="86"/>
      <c r="HU296" s="86"/>
      <c r="HV296" s="86"/>
      <c r="HW296" s="86"/>
      <c r="HX296" s="86"/>
      <c r="HY296" s="86"/>
      <c r="HZ296" s="86"/>
      <c r="IA296" s="86"/>
      <c r="IB296" s="86"/>
      <c r="IC296" s="86"/>
      <c r="ID296" s="86"/>
      <c r="IE296" s="86"/>
      <c r="IF296" s="86"/>
      <c r="IG296" s="86"/>
      <c r="IH296" s="86"/>
      <c r="II296" s="86"/>
      <c r="IJ296" s="86"/>
      <c r="IK296" s="86"/>
      <c r="IL296" s="86"/>
      <c r="IM296" s="86"/>
    </row>
    <row r="297" spans="1:248" s="64" customFormat="1" ht="18" customHeight="1">
      <c r="A297" s="44">
        <f>IF(C297&lt;&gt;" ",COUNTA(C$10:$C297)," ")</f>
        <v>264</v>
      </c>
      <c r="B297" s="44">
        <f>IF(C297&lt;&gt;" ",COUNTA($C$284:C297)," ")</f>
        <v>14</v>
      </c>
      <c r="C297" s="38" t="s">
        <v>415</v>
      </c>
      <c r="D297" s="45"/>
      <c r="E297" s="46" t="s">
        <v>200</v>
      </c>
      <c r="F297" s="46" t="s">
        <v>201</v>
      </c>
      <c r="G297" s="38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50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  <c r="GC297" s="24"/>
      <c r="GD297" s="24"/>
      <c r="GE297" s="24"/>
      <c r="GF297" s="24"/>
      <c r="GG297" s="24"/>
      <c r="GH297" s="24"/>
      <c r="GI297" s="24"/>
      <c r="GJ297" s="24"/>
      <c r="GK297" s="24"/>
      <c r="GL297" s="24"/>
      <c r="GM297" s="24"/>
      <c r="GN297" s="24"/>
      <c r="GO297" s="24"/>
      <c r="GP297" s="24"/>
      <c r="GQ297" s="24"/>
      <c r="GR297" s="24"/>
      <c r="GS297" s="24"/>
      <c r="GT297" s="24"/>
      <c r="GU297" s="24"/>
      <c r="GV297" s="24"/>
      <c r="GW297" s="24"/>
      <c r="GX297" s="24"/>
      <c r="GY297" s="24"/>
      <c r="GZ297" s="24"/>
      <c r="HA297" s="24"/>
      <c r="HB297" s="24"/>
      <c r="HC297" s="24"/>
      <c r="HD297" s="24"/>
      <c r="HE297" s="24"/>
      <c r="HF297" s="24"/>
      <c r="HG297" s="24"/>
      <c r="HH297" s="24"/>
      <c r="HI297" s="24"/>
      <c r="HJ297" s="24"/>
      <c r="HK297" s="24"/>
      <c r="HL297" s="24"/>
      <c r="HM297" s="24"/>
      <c r="HN297" s="24"/>
      <c r="HO297" s="24"/>
      <c r="HP297" s="24"/>
      <c r="HQ297" s="24"/>
      <c r="HR297" s="24"/>
      <c r="HS297" s="24"/>
      <c r="HT297" s="24"/>
      <c r="HU297" s="24"/>
      <c r="HV297" s="24"/>
      <c r="HW297" s="24"/>
      <c r="HX297" s="24"/>
      <c r="HY297" s="24"/>
      <c r="HZ297" s="24"/>
      <c r="IA297" s="24"/>
      <c r="IB297" s="24"/>
      <c r="IC297" s="24"/>
      <c r="ID297" s="24"/>
      <c r="IE297" s="24"/>
      <c r="IF297" s="24"/>
      <c r="IG297" s="24"/>
      <c r="IH297" s="24"/>
      <c r="II297" s="24"/>
      <c r="IJ297" s="24"/>
      <c r="IK297" s="24"/>
      <c r="IL297" s="24"/>
      <c r="IM297" s="24"/>
    </row>
    <row r="298" spans="1:248" s="79" customFormat="1" ht="18" customHeight="1">
      <c r="A298" s="44">
        <f>IF(C298&lt;&gt;" ",COUNTA(C$10:$C298)," ")</f>
        <v>265</v>
      </c>
      <c r="B298" s="44">
        <f>IF(C298&lt;&gt;" ",COUNTA($C$284:C298)," ")</f>
        <v>15</v>
      </c>
      <c r="C298" s="38" t="s">
        <v>146</v>
      </c>
      <c r="D298" s="45" t="s">
        <v>304</v>
      </c>
      <c r="E298" s="46" t="s">
        <v>200</v>
      </c>
      <c r="F298" s="46" t="s">
        <v>201</v>
      </c>
      <c r="G298" s="38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87"/>
      <c r="AW298" s="86"/>
      <c r="IN298" s="54"/>
    </row>
    <row r="299" spans="1:248" s="55" customFormat="1" ht="18" customHeight="1">
      <c r="A299" s="44">
        <f>IF(C299&lt;&gt;" ",COUNTA(C$10:$C299)," ")</f>
        <v>266</v>
      </c>
      <c r="B299" s="44">
        <f>IF(C299&lt;&gt;" ",COUNTA($C$284:C299)," ")</f>
        <v>16</v>
      </c>
      <c r="C299" s="38" t="s">
        <v>138</v>
      </c>
      <c r="D299" s="45" t="s">
        <v>304</v>
      </c>
      <c r="E299" s="46" t="s">
        <v>200</v>
      </c>
      <c r="F299" s="46" t="s">
        <v>201</v>
      </c>
      <c r="G299" s="38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87"/>
      <c r="AW299" s="86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79"/>
      <c r="CQ299" s="79"/>
      <c r="CR299" s="79"/>
      <c r="CS299" s="79"/>
      <c r="CT299" s="79"/>
      <c r="CU299" s="79"/>
      <c r="CV299" s="79"/>
      <c r="CW299" s="79"/>
      <c r="CX299" s="79"/>
      <c r="CY299" s="79"/>
      <c r="CZ299" s="79"/>
      <c r="DA299" s="79"/>
      <c r="DB299" s="79"/>
      <c r="DC299" s="79"/>
      <c r="DD299" s="79"/>
      <c r="DE299" s="79"/>
      <c r="DF299" s="79"/>
      <c r="DG299" s="79"/>
      <c r="DH299" s="79"/>
      <c r="DI299" s="79"/>
      <c r="DJ299" s="79"/>
      <c r="DK299" s="79"/>
      <c r="DL299" s="79"/>
      <c r="DM299" s="79"/>
      <c r="DN299" s="79"/>
      <c r="DO299" s="79"/>
      <c r="DP299" s="79"/>
      <c r="DQ299" s="79"/>
      <c r="DR299" s="79"/>
      <c r="DS299" s="79"/>
      <c r="DT299" s="79"/>
      <c r="DU299" s="79"/>
      <c r="DV299" s="79"/>
      <c r="DW299" s="79"/>
      <c r="DX299" s="79"/>
      <c r="DY299" s="79"/>
      <c r="DZ299" s="79"/>
      <c r="EA299" s="79"/>
      <c r="EB299" s="79"/>
      <c r="EC299" s="79"/>
      <c r="ED299" s="79"/>
      <c r="EE299" s="79"/>
      <c r="EF299" s="79"/>
      <c r="EG299" s="79"/>
      <c r="EH299" s="79"/>
      <c r="EI299" s="79"/>
      <c r="EJ299" s="79"/>
      <c r="EK299" s="79"/>
      <c r="EL299" s="79"/>
      <c r="EM299" s="79"/>
      <c r="EN299" s="79"/>
      <c r="EO299" s="79"/>
      <c r="EP299" s="79"/>
      <c r="EQ299" s="79"/>
      <c r="ER299" s="79"/>
      <c r="ES299" s="79"/>
      <c r="ET299" s="79"/>
      <c r="EU299" s="79"/>
      <c r="EV299" s="79"/>
      <c r="EW299" s="79"/>
      <c r="EX299" s="79"/>
      <c r="EY299" s="79"/>
      <c r="EZ299" s="79"/>
      <c r="FA299" s="79"/>
      <c r="FB299" s="79"/>
      <c r="FC299" s="79"/>
      <c r="FD299" s="79"/>
      <c r="FE299" s="79"/>
      <c r="FF299" s="79"/>
      <c r="FG299" s="79"/>
      <c r="FH299" s="79"/>
      <c r="FI299" s="79"/>
      <c r="FJ299" s="79"/>
      <c r="FK299" s="79"/>
      <c r="FL299" s="79"/>
      <c r="FM299" s="79"/>
      <c r="FN299" s="79"/>
      <c r="FO299" s="79"/>
      <c r="FP299" s="79"/>
      <c r="FQ299" s="79"/>
      <c r="FR299" s="79"/>
      <c r="FS299" s="79"/>
      <c r="FT299" s="79"/>
      <c r="FU299" s="79"/>
      <c r="FV299" s="79"/>
      <c r="FW299" s="79"/>
      <c r="FX299" s="79"/>
      <c r="FY299" s="79"/>
      <c r="FZ299" s="79"/>
      <c r="GA299" s="79"/>
      <c r="GB299" s="79"/>
      <c r="GC299" s="79"/>
      <c r="GD299" s="79"/>
      <c r="GE299" s="79"/>
      <c r="GF299" s="79"/>
      <c r="GG299" s="79"/>
      <c r="GH299" s="79"/>
      <c r="GI299" s="79"/>
      <c r="GJ299" s="79"/>
      <c r="GK299" s="79"/>
      <c r="GL299" s="79"/>
      <c r="GM299" s="79"/>
      <c r="GN299" s="79"/>
      <c r="GO299" s="79"/>
      <c r="GP299" s="79"/>
      <c r="GQ299" s="79"/>
      <c r="GR299" s="79"/>
      <c r="GS299" s="79"/>
      <c r="GT299" s="79"/>
      <c r="GU299" s="79"/>
      <c r="GV299" s="79"/>
      <c r="GW299" s="79"/>
      <c r="GX299" s="79"/>
      <c r="GY299" s="79"/>
      <c r="GZ299" s="79"/>
      <c r="HA299" s="79"/>
      <c r="HB299" s="79"/>
      <c r="HC299" s="79"/>
      <c r="HD299" s="79"/>
      <c r="HE299" s="79"/>
      <c r="HF299" s="79"/>
      <c r="HG299" s="79"/>
      <c r="HH299" s="79"/>
      <c r="HI299" s="79"/>
      <c r="HJ299" s="79"/>
      <c r="HK299" s="79"/>
      <c r="HL299" s="79"/>
      <c r="HM299" s="79"/>
      <c r="HN299" s="79"/>
      <c r="HO299" s="79"/>
      <c r="HP299" s="79"/>
      <c r="HQ299" s="79"/>
      <c r="HR299" s="79"/>
      <c r="HS299" s="79"/>
      <c r="HT299" s="79"/>
      <c r="HU299" s="79"/>
      <c r="HV299" s="79"/>
      <c r="HW299" s="79"/>
      <c r="HX299" s="79"/>
      <c r="HY299" s="79"/>
      <c r="HZ299" s="79"/>
      <c r="IA299" s="79"/>
      <c r="IB299" s="79"/>
      <c r="IC299" s="79"/>
      <c r="ID299" s="79"/>
      <c r="IE299" s="79"/>
      <c r="IF299" s="79"/>
      <c r="IG299" s="79"/>
      <c r="IH299" s="79"/>
      <c r="II299" s="79"/>
      <c r="IJ299" s="79"/>
      <c r="IK299" s="79"/>
      <c r="IL299" s="79"/>
      <c r="IM299" s="79"/>
    </row>
    <row r="300" spans="1:248" s="79" customFormat="1" ht="18" customHeight="1">
      <c r="A300" s="44">
        <f>IF(C300&lt;&gt;" ",COUNTA(C$10:$C300)," ")</f>
        <v>267</v>
      </c>
      <c r="B300" s="44">
        <f>IF(C300&lt;&gt;" ",COUNTA($C$284:C300)," ")</f>
        <v>17</v>
      </c>
      <c r="C300" s="38" t="s">
        <v>151</v>
      </c>
      <c r="D300" s="45" t="s">
        <v>277</v>
      </c>
      <c r="E300" s="46" t="s">
        <v>198</v>
      </c>
      <c r="F300" s="46"/>
      <c r="G300" s="38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87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  <c r="EP300" s="86"/>
      <c r="EQ300" s="86"/>
      <c r="ER300" s="86"/>
      <c r="ES300" s="86"/>
      <c r="ET300" s="86"/>
      <c r="EU300" s="86"/>
      <c r="EV300" s="86"/>
      <c r="EW300" s="86"/>
      <c r="EX300" s="86"/>
      <c r="EY300" s="86"/>
      <c r="EZ300" s="86"/>
      <c r="FA300" s="86"/>
      <c r="FB300" s="86"/>
      <c r="FC300" s="86"/>
      <c r="FD300" s="86"/>
      <c r="FE300" s="86"/>
      <c r="FF300" s="86"/>
      <c r="FG300" s="86"/>
      <c r="FH300" s="86"/>
      <c r="FI300" s="86"/>
      <c r="FJ300" s="86"/>
      <c r="FK300" s="86"/>
      <c r="FL300" s="86"/>
      <c r="FM300" s="86"/>
      <c r="FN300" s="86"/>
      <c r="FO300" s="86"/>
      <c r="FP300" s="86"/>
      <c r="FQ300" s="86"/>
      <c r="FR300" s="86"/>
      <c r="FS300" s="86"/>
      <c r="FT300" s="86"/>
      <c r="FU300" s="86"/>
      <c r="FV300" s="86"/>
      <c r="FW300" s="86"/>
      <c r="FX300" s="86"/>
      <c r="FY300" s="86"/>
      <c r="FZ300" s="86"/>
      <c r="GA300" s="86"/>
      <c r="GB300" s="86"/>
      <c r="GC300" s="86"/>
      <c r="GD300" s="86"/>
      <c r="GE300" s="86"/>
      <c r="GF300" s="86"/>
      <c r="GG300" s="86"/>
      <c r="GH300" s="86"/>
      <c r="GI300" s="86"/>
      <c r="GJ300" s="86"/>
      <c r="GK300" s="86"/>
      <c r="GL300" s="86"/>
      <c r="GM300" s="86"/>
      <c r="GN300" s="86"/>
      <c r="GO300" s="86"/>
      <c r="GP300" s="86"/>
      <c r="GQ300" s="86"/>
      <c r="GR300" s="86"/>
      <c r="GS300" s="86"/>
      <c r="GT300" s="86"/>
      <c r="GU300" s="86"/>
      <c r="GV300" s="86"/>
      <c r="GW300" s="86"/>
      <c r="GX300" s="86"/>
      <c r="GY300" s="86"/>
      <c r="GZ300" s="86"/>
      <c r="HA300" s="86"/>
      <c r="HB300" s="86"/>
      <c r="HC300" s="86"/>
      <c r="HD300" s="86"/>
      <c r="HE300" s="86"/>
      <c r="HF300" s="86"/>
      <c r="HG300" s="86"/>
      <c r="HH300" s="86"/>
      <c r="HI300" s="86"/>
      <c r="HJ300" s="86"/>
      <c r="HK300" s="86"/>
      <c r="HL300" s="86"/>
      <c r="HM300" s="86"/>
      <c r="HN300" s="86"/>
      <c r="HO300" s="86"/>
      <c r="HP300" s="86"/>
      <c r="HQ300" s="86"/>
      <c r="HR300" s="86"/>
      <c r="HS300" s="86"/>
      <c r="HT300" s="86"/>
      <c r="HU300" s="86"/>
      <c r="HV300" s="86"/>
      <c r="HW300" s="86"/>
      <c r="HX300" s="86"/>
      <c r="HY300" s="86"/>
      <c r="HZ300" s="86"/>
      <c r="IA300" s="86"/>
      <c r="IB300" s="86"/>
      <c r="IC300" s="86"/>
      <c r="ID300" s="86"/>
      <c r="IE300" s="86"/>
      <c r="IF300" s="86"/>
      <c r="IG300" s="86"/>
      <c r="IH300" s="86"/>
      <c r="II300" s="86"/>
      <c r="IJ300" s="86"/>
      <c r="IK300" s="86"/>
      <c r="IL300" s="86"/>
      <c r="IM300" s="86"/>
    </row>
    <row r="301" spans="1:248" s="120" customFormat="1" ht="18" customHeight="1">
      <c r="A301" s="44">
        <f>IF(C301&lt;&gt;" ",COUNTA(C$10:$C301)," ")</f>
        <v>268</v>
      </c>
      <c r="B301" s="44">
        <f>IF(C301&lt;&gt;" ",COUNTA($C$284:C301)," ")</f>
        <v>18</v>
      </c>
      <c r="C301" s="38" t="s">
        <v>152</v>
      </c>
      <c r="D301" s="45" t="s">
        <v>277</v>
      </c>
      <c r="E301" s="46" t="s">
        <v>198</v>
      </c>
      <c r="F301" s="46"/>
      <c r="G301" s="38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87"/>
      <c r="AW301" s="86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79"/>
      <c r="CQ301" s="79"/>
      <c r="CR301" s="79"/>
      <c r="CS301" s="79"/>
      <c r="CT301" s="79"/>
      <c r="CU301" s="79"/>
      <c r="CV301" s="79"/>
      <c r="CW301" s="79"/>
      <c r="CX301" s="79"/>
      <c r="CY301" s="79"/>
      <c r="CZ301" s="79"/>
      <c r="DA301" s="79"/>
      <c r="DB301" s="79"/>
      <c r="DC301" s="79"/>
      <c r="DD301" s="79"/>
      <c r="DE301" s="79"/>
      <c r="DF301" s="79"/>
      <c r="DG301" s="79"/>
      <c r="DH301" s="79"/>
      <c r="DI301" s="79"/>
      <c r="DJ301" s="79"/>
      <c r="DK301" s="79"/>
      <c r="DL301" s="79"/>
      <c r="DM301" s="79"/>
      <c r="DN301" s="79"/>
      <c r="DO301" s="79"/>
      <c r="DP301" s="79"/>
      <c r="DQ301" s="79"/>
      <c r="DR301" s="79"/>
      <c r="DS301" s="79"/>
      <c r="DT301" s="79"/>
      <c r="DU301" s="79"/>
      <c r="DV301" s="79"/>
      <c r="DW301" s="79"/>
      <c r="DX301" s="79"/>
      <c r="DY301" s="79"/>
      <c r="DZ301" s="79"/>
      <c r="EA301" s="79"/>
      <c r="EB301" s="79"/>
      <c r="EC301" s="79"/>
      <c r="ED301" s="79"/>
      <c r="EE301" s="79"/>
      <c r="EF301" s="79"/>
      <c r="EG301" s="79"/>
      <c r="EH301" s="79"/>
      <c r="EI301" s="79"/>
      <c r="EJ301" s="79"/>
      <c r="EK301" s="79"/>
      <c r="EL301" s="79"/>
      <c r="EM301" s="79"/>
      <c r="EN301" s="79"/>
      <c r="EO301" s="79"/>
      <c r="EP301" s="79"/>
      <c r="EQ301" s="79"/>
      <c r="ER301" s="79"/>
      <c r="ES301" s="79"/>
      <c r="ET301" s="79"/>
      <c r="EU301" s="79"/>
      <c r="EV301" s="79"/>
      <c r="EW301" s="79"/>
      <c r="EX301" s="79"/>
      <c r="EY301" s="79"/>
      <c r="EZ301" s="79"/>
      <c r="FA301" s="79"/>
      <c r="FB301" s="79"/>
      <c r="FC301" s="79"/>
      <c r="FD301" s="79"/>
      <c r="FE301" s="79"/>
      <c r="FF301" s="79"/>
      <c r="FG301" s="79"/>
      <c r="FH301" s="79"/>
      <c r="FI301" s="79"/>
      <c r="FJ301" s="79"/>
      <c r="FK301" s="79"/>
      <c r="FL301" s="79"/>
      <c r="FM301" s="79"/>
      <c r="FN301" s="79"/>
      <c r="FO301" s="79"/>
      <c r="FP301" s="79"/>
      <c r="FQ301" s="79"/>
      <c r="FR301" s="79"/>
      <c r="FS301" s="79"/>
      <c r="FT301" s="79"/>
      <c r="FU301" s="79"/>
      <c r="FV301" s="79"/>
      <c r="FW301" s="79"/>
      <c r="FX301" s="79"/>
      <c r="FY301" s="79"/>
      <c r="FZ301" s="79"/>
      <c r="GA301" s="79"/>
      <c r="GB301" s="79"/>
      <c r="GC301" s="79"/>
      <c r="GD301" s="79"/>
      <c r="GE301" s="79"/>
      <c r="GF301" s="79"/>
      <c r="GG301" s="79"/>
      <c r="GH301" s="79"/>
      <c r="GI301" s="79"/>
      <c r="GJ301" s="79"/>
      <c r="GK301" s="79"/>
      <c r="GL301" s="79"/>
      <c r="GM301" s="79"/>
      <c r="GN301" s="79"/>
      <c r="GO301" s="79"/>
      <c r="GP301" s="79"/>
      <c r="GQ301" s="79"/>
      <c r="GR301" s="79"/>
      <c r="GS301" s="79"/>
      <c r="GT301" s="79"/>
      <c r="GU301" s="79"/>
      <c r="GV301" s="79"/>
      <c r="GW301" s="79"/>
      <c r="GX301" s="79"/>
      <c r="GY301" s="79"/>
      <c r="GZ301" s="79"/>
      <c r="HA301" s="79"/>
      <c r="HB301" s="79"/>
      <c r="HC301" s="79"/>
      <c r="HD301" s="79"/>
      <c r="HE301" s="79"/>
      <c r="HF301" s="79"/>
      <c r="HG301" s="79"/>
      <c r="HH301" s="79"/>
      <c r="HI301" s="79"/>
      <c r="HJ301" s="79"/>
      <c r="HK301" s="79"/>
      <c r="HL301" s="79"/>
      <c r="HM301" s="79"/>
      <c r="HN301" s="79"/>
      <c r="HO301" s="79"/>
      <c r="HP301" s="79"/>
      <c r="HQ301" s="79"/>
      <c r="HR301" s="79"/>
      <c r="HS301" s="79"/>
      <c r="HT301" s="79"/>
      <c r="HU301" s="79"/>
      <c r="HV301" s="79"/>
      <c r="HW301" s="79"/>
      <c r="HX301" s="79"/>
      <c r="HY301" s="79"/>
      <c r="HZ301" s="79"/>
      <c r="IA301" s="79"/>
      <c r="IB301" s="79"/>
      <c r="IC301" s="79"/>
      <c r="ID301" s="79"/>
      <c r="IE301" s="79"/>
      <c r="IF301" s="79"/>
      <c r="IG301" s="79"/>
      <c r="IH301" s="79"/>
      <c r="II301" s="79"/>
      <c r="IJ301" s="79"/>
      <c r="IK301" s="79"/>
      <c r="IL301" s="79"/>
      <c r="IM301" s="79"/>
    </row>
    <row r="302" spans="1:248" s="86" customFormat="1" ht="18" customHeight="1">
      <c r="A302" s="44">
        <f>IF(C302&lt;&gt;" ",COUNTA(C$10:$C302)," ")</f>
        <v>269</v>
      </c>
      <c r="B302" s="44">
        <f>IF(C302&lt;&gt;" ",COUNTA($C$284:C302)," ")</f>
        <v>19</v>
      </c>
      <c r="C302" s="38" t="s">
        <v>153</v>
      </c>
      <c r="D302" s="45" t="s">
        <v>277</v>
      </c>
      <c r="E302" s="46" t="s">
        <v>198</v>
      </c>
      <c r="F302" s="46"/>
      <c r="G302" s="38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102"/>
      <c r="AW302" s="83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  <c r="DW302" s="54"/>
      <c r="DX302" s="54"/>
      <c r="DY302" s="54"/>
      <c r="DZ302" s="54"/>
      <c r="EA302" s="54"/>
      <c r="EB302" s="54"/>
      <c r="EC302" s="54"/>
      <c r="ED302" s="54"/>
      <c r="EE302" s="54"/>
      <c r="EF302" s="54"/>
      <c r="EG302" s="54"/>
      <c r="EH302" s="54"/>
      <c r="EI302" s="54"/>
      <c r="EJ302" s="54"/>
      <c r="EK302" s="54"/>
      <c r="EL302" s="54"/>
      <c r="EM302" s="54"/>
      <c r="EN302" s="54"/>
      <c r="EO302" s="54"/>
      <c r="EP302" s="54"/>
      <c r="EQ302" s="54"/>
      <c r="ER302" s="54"/>
      <c r="ES302" s="54"/>
      <c r="ET302" s="54"/>
      <c r="EU302" s="54"/>
      <c r="EV302" s="54"/>
      <c r="EW302" s="54"/>
      <c r="EX302" s="54"/>
      <c r="EY302" s="54"/>
      <c r="EZ302" s="54"/>
      <c r="FA302" s="54"/>
      <c r="FB302" s="54"/>
      <c r="FC302" s="54"/>
      <c r="FD302" s="54"/>
      <c r="FE302" s="54"/>
      <c r="FF302" s="54"/>
      <c r="FG302" s="54"/>
      <c r="FH302" s="54"/>
      <c r="FI302" s="54"/>
      <c r="FJ302" s="54"/>
      <c r="FK302" s="54"/>
      <c r="FL302" s="54"/>
      <c r="FM302" s="54"/>
      <c r="FN302" s="54"/>
      <c r="FO302" s="54"/>
      <c r="FP302" s="54"/>
      <c r="FQ302" s="54"/>
      <c r="FR302" s="54"/>
      <c r="FS302" s="54"/>
      <c r="FT302" s="54"/>
      <c r="FU302" s="54"/>
      <c r="FV302" s="54"/>
      <c r="FW302" s="54"/>
      <c r="FX302" s="54"/>
      <c r="FY302" s="54"/>
      <c r="FZ302" s="54"/>
      <c r="GA302" s="54"/>
      <c r="GB302" s="54"/>
      <c r="GC302" s="54"/>
      <c r="GD302" s="54"/>
      <c r="GE302" s="54"/>
      <c r="GF302" s="54"/>
      <c r="GG302" s="54"/>
      <c r="GH302" s="54"/>
      <c r="GI302" s="54"/>
      <c r="GJ302" s="54"/>
      <c r="GK302" s="54"/>
      <c r="GL302" s="54"/>
      <c r="GM302" s="54"/>
      <c r="GN302" s="54"/>
      <c r="GO302" s="54"/>
      <c r="GP302" s="54"/>
      <c r="GQ302" s="54"/>
      <c r="GR302" s="54"/>
      <c r="GS302" s="54"/>
      <c r="GT302" s="54"/>
      <c r="GU302" s="54"/>
      <c r="GV302" s="54"/>
      <c r="GW302" s="54"/>
      <c r="GX302" s="54"/>
      <c r="GY302" s="54"/>
      <c r="GZ302" s="54"/>
      <c r="HA302" s="54"/>
      <c r="HB302" s="54"/>
      <c r="HC302" s="54"/>
      <c r="HD302" s="54"/>
      <c r="HE302" s="54"/>
      <c r="HF302" s="54"/>
      <c r="HG302" s="54"/>
      <c r="HH302" s="54"/>
      <c r="HI302" s="54"/>
      <c r="HJ302" s="54"/>
      <c r="HK302" s="54"/>
      <c r="HL302" s="54"/>
      <c r="HM302" s="54"/>
      <c r="HN302" s="54"/>
      <c r="HO302" s="54"/>
      <c r="HP302" s="54"/>
      <c r="HQ302" s="54"/>
      <c r="HR302" s="54"/>
      <c r="HS302" s="54"/>
      <c r="HT302" s="54"/>
      <c r="HU302" s="54"/>
      <c r="HV302" s="54"/>
      <c r="HW302" s="54"/>
      <c r="HX302" s="54"/>
      <c r="HY302" s="54"/>
      <c r="HZ302" s="54"/>
      <c r="IA302" s="54"/>
      <c r="IB302" s="54"/>
      <c r="IC302" s="54"/>
      <c r="ID302" s="54"/>
      <c r="IE302" s="54"/>
      <c r="IF302" s="54"/>
      <c r="IG302" s="54"/>
      <c r="IH302" s="54"/>
      <c r="II302" s="54"/>
      <c r="IJ302" s="54"/>
      <c r="IK302" s="54"/>
      <c r="IL302" s="54"/>
      <c r="IM302" s="54"/>
    </row>
    <row r="303" spans="1:248" s="79" customFormat="1" ht="18" customHeight="1">
      <c r="A303" s="44">
        <f>IF(C303&lt;&gt;" ",COUNTA(C$10:$C303)," ")</f>
        <v>270</v>
      </c>
      <c r="B303" s="44">
        <f>IF(C303&lt;&gt;" ",COUNTA($C$284:C303)," ")</f>
        <v>20</v>
      </c>
      <c r="C303" s="38" t="s">
        <v>149</v>
      </c>
      <c r="D303" s="45" t="s">
        <v>277</v>
      </c>
      <c r="E303" s="46" t="s">
        <v>198</v>
      </c>
      <c r="F303" s="46"/>
      <c r="G303" s="38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102"/>
      <c r="AW303" s="83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  <c r="DW303" s="54"/>
      <c r="DX303" s="54"/>
      <c r="DY303" s="54"/>
      <c r="DZ303" s="54"/>
      <c r="EA303" s="54"/>
      <c r="EB303" s="54"/>
      <c r="EC303" s="54"/>
      <c r="ED303" s="54"/>
      <c r="EE303" s="54"/>
      <c r="EF303" s="54"/>
      <c r="EG303" s="54"/>
      <c r="EH303" s="54"/>
      <c r="EI303" s="54"/>
      <c r="EJ303" s="54"/>
      <c r="EK303" s="54"/>
      <c r="EL303" s="54"/>
      <c r="EM303" s="54"/>
      <c r="EN303" s="54"/>
      <c r="EO303" s="54"/>
      <c r="EP303" s="54"/>
      <c r="EQ303" s="54"/>
      <c r="ER303" s="54"/>
      <c r="ES303" s="54"/>
      <c r="ET303" s="54"/>
      <c r="EU303" s="54"/>
      <c r="EV303" s="54"/>
      <c r="EW303" s="54"/>
      <c r="EX303" s="54"/>
      <c r="EY303" s="54"/>
      <c r="EZ303" s="54"/>
      <c r="FA303" s="54"/>
      <c r="FB303" s="54"/>
      <c r="FC303" s="54"/>
      <c r="FD303" s="54"/>
      <c r="FE303" s="54"/>
      <c r="FF303" s="54"/>
      <c r="FG303" s="54"/>
      <c r="FH303" s="54"/>
      <c r="FI303" s="54"/>
      <c r="FJ303" s="54"/>
      <c r="FK303" s="54"/>
      <c r="FL303" s="54"/>
      <c r="FM303" s="54"/>
      <c r="FN303" s="54"/>
      <c r="FO303" s="54"/>
      <c r="FP303" s="54"/>
      <c r="FQ303" s="54"/>
      <c r="FR303" s="54"/>
      <c r="FS303" s="54"/>
      <c r="FT303" s="54"/>
      <c r="FU303" s="54"/>
      <c r="FV303" s="54"/>
      <c r="FW303" s="54"/>
      <c r="FX303" s="54"/>
      <c r="FY303" s="54"/>
      <c r="FZ303" s="54"/>
      <c r="GA303" s="54"/>
      <c r="GB303" s="54"/>
      <c r="GC303" s="54"/>
      <c r="GD303" s="54"/>
      <c r="GE303" s="54"/>
      <c r="GF303" s="54"/>
      <c r="GG303" s="54"/>
      <c r="GH303" s="54"/>
      <c r="GI303" s="54"/>
      <c r="GJ303" s="54"/>
      <c r="GK303" s="54"/>
      <c r="GL303" s="54"/>
      <c r="GM303" s="54"/>
      <c r="GN303" s="54"/>
      <c r="GO303" s="54"/>
      <c r="GP303" s="54"/>
      <c r="GQ303" s="54"/>
      <c r="GR303" s="54"/>
      <c r="GS303" s="54"/>
      <c r="GT303" s="54"/>
      <c r="GU303" s="54"/>
      <c r="GV303" s="54"/>
      <c r="GW303" s="54"/>
      <c r="GX303" s="54"/>
      <c r="GY303" s="54"/>
      <c r="GZ303" s="54"/>
      <c r="HA303" s="54"/>
      <c r="HB303" s="54"/>
      <c r="HC303" s="54"/>
      <c r="HD303" s="54"/>
      <c r="HE303" s="54"/>
      <c r="HF303" s="54"/>
      <c r="HG303" s="54"/>
      <c r="HH303" s="54"/>
      <c r="HI303" s="54"/>
      <c r="HJ303" s="54"/>
      <c r="HK303" s="54"/>
      <c r="HL303" s="54"/>
      <c r="HM303" s="54"/>
      <c r="HN303" s="54"/>
      <c r="HO303" s="54"/>
      <c r="HP303" s="54"/>
      <c r="HQ303" s="54"/>
      <c r="HR303" s="54"/>
      <c r="HS303" s="54"/>
      <c r="HT303" s="54"/>
      <c r="HU303" s="54"/>
      <c r="HV303" s="54"/>
      <c r="HW303" s="54"/>
      <c r="HX303" s="54"/>
      <c r="HY303" s="54"/>
      <c r="HZ303" s="54"/>
      <c r="IA303" s="54"/>
      <c r="IB303" s="54"/>
      <c r="IC303" s="54"/>
      <c r="ID303" s="54"/>
      <c r="IE303" s="54"/>
      <c r="IF303" s="54"/>
      <c r="IG303" s="54"/>
      <c r="IH303" s="54"/>
      <c r="II303" s="54"/>
      <c r="IJ303" s="54"/>
      <c r="IK303" s="54"/>
      <c r="IL303" s="54"/>
      <c r="IM303" s="54"/>
      <c r="IN303" s="86"/>
    </row>
    <row r="304" spans="1:248" s="86" customFormat="1" ht="18" customHeight="1">
      <c r="A304" s="44">
        <f>IF(C304&lt;&gt;" ",COUNTA(C$10:$C304)," ")</f>
        <v>271</v>
      </c>
      <c r="B304" s="44">
        <f>IF(C304&lt;&gt;" ",COUNTA($C$284:C304)," ")</f>
        <v>21</v>
      </c>
      <c r="C304" s="38" t="s">
        <v>147</v>
      </c>
      <c r="D304" s="45" t="s">
        <v>304</v>
      </c>
      <c r="E304" s="46" t="s">
        <v>198</v>
      </c>
      <c r="F304" s="46"/>
      <c r="G304" s="38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3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  <c r="DW304" s="54"/>
      <c r="DX304" s="54"/>
      <c r="DY304" s="54"/>
      <c r="DZ304" s="54"/>
      <c r="EA304" s="54"/>
      <c r="EB304" s="54"/>
      <c r="EC304" s="54"/>
      <c r="ED304" s="54"/>
      <c r="EE304" s="54"/>
      <c r="EF304" s="54"/>
      <c r="EG304" s="54"/>
      <c r="EH304" s="54"/>
      <c r="EI304" s="54"/>
      <c r="EJ304" s="54"/>
      <c r="EK304" s="54"/>
      <c r="EL304" s="54"/>
      <c r="EM304" s="54"/>
      <c r="EN304" s="54"/>
      <c r="EO304" s="54"/>
      <c r="EP304" s="54"/>
      <c r="EQ304" s="54"/>
      <c r="ER304" s="54"/>
      <c r="ES304" s="54"/>
      <c r="ET304" s="54"/>
      <c r="EU304" s="54"/>
      <c r="EV304" s="54"/>
      <c r="EW304" s="54"/>
      <c r="EX304" s="54"/>
      <c r="EY304" s="54"/>
      <c r="EZ304" s="54"/>
      <c r="FA304" s="54"/>
      <c r="FB304" s="54"/>
      <c r="FC304" s="54"/>
      <c r="FD304" s="54"/>
      <c r="FE304" s="54"/>
      <c r="FF304" s="54"/>
      <c r="FG304" s="54"/>
      <c r="FH304" s="54"/>
      <c r="FI304" s="54"/>
      <c r="FJ304" s="54"/>
      <c r="FK304" s="54"/>
      <c r="FL304" s="54"/>
      <c r="FM304" s="54"/>
      <c r="FN304" s="54"/>
      <c r="FO304" s="54"/>
      <c r="FP304" s="54"/>
      <c r="FQ304" s="54"/>
      <c r="FR304" s="54"/>
      <c r="FS304" s="54"/>
      <c r="FT304" s="54"/>
      <c r="FU304" s="54"/>
      <c r="FV304" s="54"/>
      <c r="FW304" s="54"/>
      <c r="FX304" s="54"/>
      <c r="FY304" s="54"/>
      <c r="FZ304" s="54"/>
      <c r="GA304" s="54"/>
      <c r="GB304" s="54"/>
      <c r="GC304" s="54"/>
      <c r="GD304" s="54"/>
      <c r="GE304" s="54"/>
      <c r="GF304" s="54"/>
      <c r="GG304" s="54"/>
      <c r="GH304" s="54"/>
      <c r="GI304" s="54"/>
      <c r="GJ304" s="54"/>
      <c r="GK304" s="54"/>
      <c r="GL304" s="54"/>
      <c r="GM304" s="54"/>
      <c r="GN304" s="54"/>
      <c r="GO304" s="54"/>
      <c r="GP304" s="54"/>
      <c r="GQ304" s="54"/>
      <c r="GR304" s="54"/>
      <c r="GS304" s="54"/>
      <c r="GT304" s="54"/>
      <c r="GU304" s="54"/>
      <c r="GV304" s="54"/>
      <c r="GW304" s="54"/>
      <c r="GX304" s="54"/>
      <c r="GY304" s="54"/>
      <c r="GZ304" s="54"/>
      <c r="HA304" s="54"/>
      <c r="HB304" s="54"/>
      <c r="HC304" s="54"/>
      <c r="HD304" s="54"/>
      <c r="HE304" s="54"/>
      <c r="HF304" s="54"/>
      <c r="HG304" s="54"/>
      <c r="HH304" s="54"/>
      <c r="HI304" s="54"/>
      <c r="HJ304" s="54"/>
      <c r="HK304" s="54"/>
      <c r="HL304" s="54"/>
      <c r="HM304" s="54"/>
      <c r="HN304" s="54"/>
      <c r="HO304" s="54"/>
      <c r="HP304" s="54"/>
      <c r="HQ304" s="54"/>
      <c r="HR304" s="54"/>
      <c r="HS304" s="54"/>
      <c r="HT304" s="54"/>
      <c r="HU304" s="54"/>
      <c r="HV304" s="54"/>
      <c r="HW304" s="54"/>
      <c r="HX304" s="54"/>
      <c r="HY304" s="54"/>
      <c r="HZ304" s="54"/>
      <c r="IA304" s="54"/>
      <c r="IB304" s="54"/>
      <c r="IC304" s="54"/>
      <c r="ID304" s="54"/>
      <c r="IE304" s="54"/>
      <c r="IF304" s="54"/>
      <c r="IG304" s="54"/>
      <c r="IH304" s="54"/>
      <c r="II304" s="54"/>
      <c r="IJ304" s="54"/>
      <c r="IK304" s="54"/>
      <c r="IL304" s="54"/>
      <c r="IM304" s="54"/>
    </row>
    <row r="305" spans="1:248" s="86" customFormat="1" ht="18" customHeight="1">
      <c r="A305" s="44">
        <f>IF(C305&lt;&gt;" ",COUNTA(C$10:$C305)," ")</f>
        <v>272</v>
      </c>
      <c r="B305" s="44">
        <f>IF(C305&lt;&gt;" ",COUNTA($C$284:C305)," ")</f>
        <v>22</v>
      </c>
      <c r="C305" s="38" t="s">
        <v>154</v>
      </c>
      <c r="D305" s="45" t="s">
        <v>277</v>
      </c>
      <c r="E305" s="46" t="s">
        <v>198</v>
      </c>
      <c r="F305" s="46"/>
      <c r="G305" s="38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102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  <c r="DN305" s="83"/>
      <c r="DO305" s="83"/>
      <c r="DP305" s="83"/>
      <c r="DQ305" s="83"/>
      <c r="DR305" s="83"/>
      <c r="DS305" s="83"/>
      <c r="DT305" s="83"/>
      <c r="DU305" s="83"/>
      <c r="DV305" s="83"/>
      <c r="DW305" s="83"/>
      <c r="DX305" s="83"/>
      <c r="DY305" s="83"/>
      <c r="DZ305" s="83"/>
      <c r="EA305" s="83"/>
      <c r="EB305" s="83"/>
      <c r="EC305" s="83"/>
      <c r="ED305" s="83"/>
      <c r="EE305" s="83"/>
      <c r="EF305" s="83"/>
      <c r="EG305" s="83"/>
      <c r="EH305" s="83"/>
      <c r="EI305" s="83"/>
      <c r="EJ305" s="83"/>
      <c r="EK305" s="83"/>
      <c r="EL305" s="83"/>
      <c r="EM305" s="83"/>
      <c r="EN305" s="83"/>
      <c r="EO305" s="83"/>
      <c r="EP305" s="83"/>
      <c r="EQ305" s="83"/>
      <c r="ER305" s="83"/>
      <c r="ES305" s="83"/>
      <c r="ET305" s="83"/>
      <c r="EU305" s="83"/>
      <c r="EV305" s="83"/>
      <c r="EW305" s="83"/>
      <c r="EX305" s="83"/>
      <c r="EY305" s="83"/>
      <c r="EZ305" s="83"/>
      <c r="FA305" s="83"/>
      <c r="FB305" s="83"/>
      <c r="FC305" s="83"/>
      <c r="FD305" s="83"/>
      <c r="FE305" s="83"/>
      <c r="FF305" s="83"/>
      <c r="FG305" s="83"/>
      <c r="FH305" s="83"/>
      <c r="FI305" s="83"/>
      <c r="FJ305" s="83"/>
      <c r="FK305" s="83"/>
      <c r="FL305" s="83"/>
      <c r="FM305" s="83"/>
      <c r="FN305" s="83"/>
      <c r="FO305" s="83"/>
      <c r="FP305" s="83"/>
      <c r="FQ305" s="83"/>
      <c r="FR305" s="83"/>
      <c r="FS305" s="83"/>
      <c r="FT305" s="83"/>
      <c r="FU305" s="83"/>
      <c r="FV305" s="83"/>
      <c r="FW305" s="83"/>
      <c r="FX305" s="83"/>
      <c r="FY305" s="83"/>
      <c r="FZ305" s="83"/>
      <c r="GA305" s="83"/>
      <c r="GB305" s="83"/>
      <c r="GC305" s="83"/>
      <c r="GD305" s="83"/>
      <c r="GE305" s="83"/>
      <c r="GF305" s="83"/>
      <c r="GG305" s="83"/>
      <c r="GH305" s="83"/>
      <c r="GI305" s="83"/>
      <c r="GJ305" s="83"/>
      <c r="GK305" s="83"/>
      <c r="GL305" s="83"/>
      <c r="GM305" s="83"/>
      <c r="GN305" s="83"/>
      <c r="GO305" s="83"/>
      <c r="GP305" s="83"/>
      <c r="GQ305" s="83"/>
      <c r="GR305" s="83"/>
      <c r="GS305" s="83"/>
      <c r="GT305" s="83"/>
      <c r="GU305" s="83"/>
      <c r="GV305" s="83"/>
      <c r="GW305" s="83"/>
      <c r="GX305" s="83"/>
      <c r="GY305" s="83"/>
      <c r="GZ305" s="83"/>
      <c r="HA305" s="83"/>
      <c r="HB305" s="83"/>
      <c r="HC305" s="83"/>
      <c r="HD305" s="83"/>
      <c r="HE305" s="83"/>
      <c r="HF305" s="83"/>
      <c r="HG305" s="83"/>
      <c r="HH305" s="83"/>
      <c r="HI305" s="83"/>
      <c r="HJ305" s="83"/>
      <c r="HK305" s="83"/>
      <c r="HL305" s="83"/>
      <c r="HM305" s="83"/>
      <c r="HN305" s="83"/>
      <c r="HO305" s="83"/>
      <c r="HP305" s="83"/>
      <c r="HQ305" s="83"/>
      <c r="HR305" s="83"/>
      <c r="HS305" s="83"/>
      <c r="HT305" s="83"/>
      <c r="HU305" s="83"/>
      <c r="HV305" s="83"/>
      <c r="HW305" s="83"/>
      <c r="HX305" s="83"/>
      <c r="HY305" s="83"/>
      <c r="HZ305" s="83"/>
      <c r="IA305" s="83"/>
      <c r="IB305" s="83"/>
      <c r="IC305" s="83"/>
      <c r="ID305" s="83"/>
      <c r="IE305" s="83"/>
      <c r="IF305" s="83"/>
      <c r="IG305" s="83"/>
      <c r="IH305" s="83"/>
      <c r="II305" s="83"/>
      <c r="IJ305" s="83"/>
      <c r="IK305" s="83"/>
      <c r="IL305" s="83"/>
      <c r="IM305" s="83"/>
      <c r="IN305" s="79"/>
    </row>
    <row r="306" spans="1:248" s="86" customFormat="1" ht="18" customHeight="1">
      <c r="A306" s="44">
        <f>IF(C306&lt;&gt;" ",COUNTA(C$10:$C306)," ")</f>
        <v>273</v>
      </c>
      <c r="B306" s="44">
        <f>IF(C306&lt;&gt;" ",COUNTA($C$284:C306)," ")</f>
        <v>23</v>
      </c>
      <c r="C306" s="38" t="s">
        <v>150</v>
      </c>
      <c r="D306" s="45" t="s">
        <v>277</v>
      </c>
      <c r="E306" s="46" t="s">
        <v>198</v>
      </c>
      <c r="F306" s="46"/>
      <c r="G306" s="38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87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79"/>
      <c r="CQ306" s="79"/>
      <c r="CR306" s="79"/>
      <c r="CS306" s="79"/>
      <c r="CT306" s="79"/>
      <c r="CU306" s="79"/>
      <c r="CV306" s="79"/>
      <c r="CW306" s="79"/>
      <c r="CX306" s="79"/>
      <c r="CY306" s="79"/>
      <c r="CZ306" s="79"/>
      <c r="DA306" s="79"/>
      <c r="DB306" s="79"/>
      <c r="DC306" s="79"/>
      <c r="DD306" s="79"/>
      <c r="DE306" s="79"/>
      <c r="DF306" s="79"/>
      <c r="DG306" s="79"/>
      <c r="DH306" s="79"/>
      <c r="DI306" s="79"/>
      <c r="DJ306" s="79"/>
      <c r="DK306" s="79"/>
      <c r="DL306" s="79"/>
      <c r="DM306" s="79"/>
      <c r="DN306" s="79"/>
      <c r="DO306" s="79"/>
      <c r="DP306" s="79"/>
      <c r="DQ306" s="79"/>
      <c r="DR306" s="79"/>
      <c r="DS306" s="79"/>
      <c r="DT306" s="79"/>
      <c r="DU306" s="79"/>
      <c r="DV306" s="79"/>
      <c r="DW306" s="79"/>
      <c r="DX306" s="79"/>
      <c r="DY306" s="79"/>
      <c r="DZ306" s="79"/>
      <c r="EA306" s="79"/>
      <c r="EB306" s="79"/>
      <c r="EC306" s="79"/>
      <c r="ED306" s="79"/>
      <c r="EE306" s="79"/>
      <c r="EF306" s="79"/>
      <c r="EG306" s="79"/>
      <c r="EH306" s="79"/>
      <c r="EI306" s="79"/>
      <c r="EJ306" s="79"/>
      <c r="EK306" s="79"/>
      <c r="EL306" s="79"/>
      <c r="EM306" s="79"/>
      <c r="EN306" s="79"/>
      <c r="EO306" s="79"/>
      <c r="EP306" s="79"/>
      <c r="EQ306" s="79"/>
      <c r="ER306" s="79"/>
      <c r="ES306" s="79"/>
      <c r="ET306" s="79"/>
      <c r="EU306" s="79"/>
      <c r="EV306" s="79"/>
      <c r="EW306" s="79"/>
      <c r="EX306" s="79"/>
      <c r="EY306" s="79"/>
      <c r="EZ306" s="79"/>
      <c r="FA306" s="79"/>
      <c r="FB306" s="79"/>
      <c r="FC306" s="79"/>
      <c r="FD306" s="79"/>
      <c r="FE306" s="79"/>
      <c r="FF306" s="79"/>
      <c r="FG306" s="79"/>
      <c r="FH306" s="79"/>
      <c r="FI306" s="79"/>
      <c r="FJ306" s="79"/>
      <c r="FK306" s="79"/>
      <c r="FL306" s="79"/>
      <c r="FM306" s="79"/>
      <c r="FN306" s="79"/>
      <c r="FO306" s="79"/>
      <c r="FP306" s="79"/>
      <c r="FQ306" s="79"/>
      <c r="FR306" s="79"/>
      <c r="FS306" s="79"/>
      <c r="FT306" s="79"/>
      <c r="FU306" s="79"/>
      <c r="FV306" s="79"/>
      <c r="FW306" s="79"/>
      <c r="FX306" s="79"/>
      <c r="FY306" s="79"/>
      <c r="FZ306" s="79"/>
      <c r="GA306" s="79"/>
      <c r="GB306" s="79"/>
      <c r="GC306" s="79"/>
      <c r="GD306" s="79"/>
      <c r="GE306" s="79"/>
      <c r="GF306" s="79"/>
      <c r="GG306" s="79"/>
      <c r="GH306" s="79"/>
      <c r="GI306" s="79"/>
      <c r="GJ306" s="79"/>
      <c r="GK306" s="79"/>
      <c r="GL306" s="79"/>
      <c r="GM306" s="79"/>
      <c r="GN306" s="79"/>
      <c r="GO306" s="79"/>
      <c r="GP306" s="79"/>
      <c r="GQ306" s="79"/>
      <c r="GR306" s="79"/>
      <c r="GS306" s="79"/>
      <c r="GT306" s="79"/>
      <c r="GU306" s="79"/>
      <c r="GV306" s="79"/>
      <c r="GW306" s="79"/>
      <c r="GX306" s="79"/>
      <c r="GY306" s="79"/>
      <c r="GZ306" s="79"/>
      <c r="HA306" s="79"/>
      <c r="HB306" s="79"/>
      <c r="HC306" s="79"/>
      <c r="HD306" s="79"/>
      <c r="HE306" s="79"/>
      <c r="HF306" s="79"/>
      <c r="HG306" s="79"/>
      <c r="HH306" s="79"/>
      <c r="HI306" s="79"/>
      <c r="HJ306" s="79"/>
      <c r="HK306" s="79"/>
      <c r="HL306" s="79"/>
      <c r="HM306" s="79"/>
      <c r="HN306" s="79"/>
      <c r="HO306" s="79"/>
      <c r="HP306" s="79"/>
      <c r="HQ306" s="79"/>
      <c r="HR306" s="79"/>
      <c r="HS306" s="79"/>
      <c r="HT306" s="79"/>
      <c r="HU306" s="79"/>
      <c r="HV306" s="79"/>
      <c r="HW306" s="79"/>
      <c r="HX306" s="79"/>
      <c r="HY306" s="79"/>
      <c r="HZ306" s="79"/>
      <c r="IA306" s="79"/>
      <c r="IB306" s="79"/>
      <c r="IC306" s="79"/>
      <c r="ID306" s="79"/>
      <c r="IE306" s="79"/>
      <c r="IF306" s="79"/>
      <c r="IG306" s="79"/>
      <c r="IH306" s="79"/>
      <c r="II306" s="79"/>
      <c r="IJ306" s="79"/>
      <c r="IK306" s="79"/>
      <c r="IL306" s="79"/>
      <c r="IM306" s="79"/>
      <c r="IN306" s="79"/>
    </row>
    <row r="307" spans="1:248" s="41" customFormat="1" ht="18" customHeight="1">
      <c r="A307" s="43" t="s">
        <v>416</v>
      </c>
      <c r="B307" s="43"/>
      <c r="C307" s="29"/>
      <c r="D307" s="29"/>
      <c r="E307" s="28"/>
      <c r="F307" s="30"/>
      <c r="G307" s="31">
        <f>(15/100)*11</f>
        <v>1.65</v>
      </c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21"/>
      <c r="AW307" s="122"/>
      <c r="AX307" s="122"/>
      <c r="AY307" s="122"/>
      <c r="AZ307" s="122"/>
      <c r="BA307" s="122"/>
      <c r="BB307" s="122"/>
      <c r="BC307" s="122"/>
      <c r="BD307" s="122"/>
      <c r="BE307" s="122"/>
      <c r="BF307" s="122"/>
      <c r="BG307" s="122"/>
      <c r="BH307" s="122"/>
      <c r="BI307" s="122"/>
      <c r="BJ307" s="122"/>
      <c r="BK307" s="122"/>
      <c r="BL307" s="122"/>
      <c r="BM307" s="122"/>
      <c r="BN307" s="122"/>
      <c r="BO307" s="122"/>
      <c r="BP307" s="122"/>
      <c r="BQ307" s="122"/>
      <c r="BR307" s="122"/>
      <c r="BS307" s="122"/>
      <c r="BT307" s="122"/>
      <c r="BU307" s="122"/>
      <c r="BV307" s="122"/>
      <c r="BW307" s="122"/>
      <c r="BX307" s="122"/>
      <c r="BY307" s="122"/>
      <c r="BZ307" s="122"/>
      <c r="CA307" s="122"/>
      <c r="CB307" s="122"/>
      <c r="CC307" s="122"/>
      <c r="CD307" s="122"/>
      <c r="CE307" s="122"/>
      <c r="CF307" s="122"/>
      <c r="CG307" s="122"/>
      <c r="CH307" s="122"/>
      <c r="CI307" s="122"/>
      <c r="CJ307" s="122"/>
      <c r="CK307" s="122"/>
      <c r="CL307" s="122"/>
      <c r="CM307" s="122"/>
      <c r="CN307" s="122"/>
      <c r="CO307" s="122"/>
      <c r="CP307" s="122"/>
      <c r="CQ307" s="122"/>
      <c r="CR307" s="122"/>
      <c r="CS307" s="122"/>
      <c r="CT307" s="122"/>
      <c r="CU307" s="122"/>
      <c r="CV307" s="122"/>
      <c r="CW307" s="122"/>
      <c r="CX307" s="122"/>
      <c r="CY307" s="122"/>
      <c r="CZ307" s="122"/>
      <c r="DA307" s="122"/>
      <c r="DB307" s="122"/>
      <c r="DC307" s="122"/>
      <c r="DD307" s="122"/>
      <c r="DE307" s="122"/>
      <c r="DF307" s="122"/>
      <c r="DG307" s="122"/>
      <c r="DH307" s="122"/>
      <c r="DI307" s="122"/>
      <c r="DJ307" s="122"/>
      <c r="DK307" s="122"/>
      <c r="DL307" s="122"/>
      <c r="DM307" s="122"/>
      <c r="DN307" s="122"/>
      <c r="DO307" s="122"/>
      <c r="DP307" s="122"/>
      <c r="DQ307" s="122"/>
      <c r="DR307" s="122"/>
      <c r="DS307" s="122"/>
      <c r="DT307" s="122"/>
      <c r="DU307" s="122"/>
      <c r="DV307" s="122"/>
      <c r="DW307" s="122"/>
      <c r="DX307" s="122"/>
      <c r="DY307" s="122"/>
      <c r="DZ307" s="122"/>
      <c r="EA307" s="122"/>
      <c r="EB307" s="122"/>
      <c r="EC307" s="122"/>
      <c r="ED307" s="122"/>
      <c r="EE307" s="122"/>
      <c r="EF307" s="122"/>
      <c r="EG307" s="122"/>
      <c r="EH307" s="122"/>
      <c r="EI307" s="122"/>
      <c r="EJ307" s="122"/>
      <c r="EK307" s="122"/>
      <c r="EL307" s="122"/>
      <c r="EM307" s="122"/>
      <c r="EN307" s="122"/>
      <c r="EO307" s="122"/>
      <c r="EP307" s="122"/>
      <c r="EQ307" s="122"/>
      <c r="ER307" s="122"/>
      <c r="ES307" s="122"/>
      <c r="ET307" s="122"/>
      <c r="EU307" s="122"/>
      <c r="EV307" s="122"/>
      <c r="EW307" s="122"/>
      <c r="EX307" s="122"/>
      <c r="EY307" s="122"/>
      <c r="EZ307" s="122"/>
      <c r="FA307" s="122"/>
      <c r="FB307" s="122"/>
      <c r="FC307" s="122"/>
      <c r="FD307" s="122"/>
      <c r="FE307" s="122"/>
      <c r="FF307" s="122"/>
      <c r="FG307" s="122"/>
      <c r="FH307" s="122"/>
      <c r="FI307" s="122"/>
      <c r="FJ307" s="122"/>
      <c r="FK307" s="122"/>
      <c r="FL307" s="122"/>
      <c r="FM307" s="122"/>
      <c r="FN307" s="122"/>
      <c r="FO307" s="122"/>
      <c r="FP307" s="122"/>
      <c r="FQ307" s="122"/>
      <c r="FR307" s="122"/>
      <c r="FS307" s="122"/>
      <c r="FT307" s="122"/>
      <c r="FU307" s="122"/>
      <c r="FV307" s="122"/>
      <c r="FW307" s="122"/>
      <c r="FX307" s="122"/>
      <c r="FY307" s="122"/>
      <c r="FZ307" s="122"/>
      <c r="GA307" s="122"/>
      <c r="GB307" s="122"/>
      <c r="GC307" s="122"/>
      <c r="GD307" s="122"/>
      <c r="GE307" s="122"/>
      <c r="GF307" s="122"/>
      <c r="GG307" s="122"/>
      <c r="GH307" s="122"/>
      <c r="GI307" s="122"/>
      <c r="GJ307" s="122"/>
      <c r="GK307" s="122"/>
      <c r="GL307" s="122"/>
      <c r="GM307" s="122"/>
      <c r="GN307" s="122"/>
      <c r="GO307" s="122"/>
      <c r="GP307" s="122"/>
      <c r="GQ307" s="122"/>
      <c r="GR307" s="122"/>
      <c r="GS307" s="122"/>
      <c r="GT307" s="122"/>
      <c r="GU307" s="122"/>
      <c r="GV307" s="122"/>
      <c r="GW307" s="122"/>
      <c r="GX307" s="122"/>
      <c r="GY307" s="122"/>
      <c r="GZ307" s="122"/>
      <c r="HA307" s="122"/>
      <c r="HB307" s="122"/>
      <c r="HC307" s="122"/>
      <c r="HD307" s="122"/>
      <c r="HE307" s="122"/>
      <c r="HF307" s="122"/>
      <c r="HG307" s="122"/>
      <c r="HH307" s="122"/>
      <c r="HI307" s="122"/>
      <c r="HJ307" s="122"/>
      <c r="HK307" s="122"/>
      <c r="HL307" s="122"/>
      <c r="HM307" s="122"/>
      <c r="HN307" s="122"/>
      <c r="HO307" s="122"/>
      <c r="HP307" s="122"/>
      <c r="HQ307" s="122"/>
      <c r="HR307" s="122"/>
      <c r="HS307" s="122"/>
      <c r="HT307" s="122"/>
      <c r="HU307" s="122"/>
      <c r="HV307" s="122"/>
      <c r="HW307" s="122"/>
      <c r="HX307" s="122"/>
      <c r="HY307" s="122"/>
      <c r="HZ307" s="122"/>
      <c r="IA307" s="122"/>
      <c r="IB307" s="122"/>
      <c r="IC307" s="122"/>
      <c r="ID307" s="122"/>
      <c r="IE307" s="122"/>
      <c r="IF307" s="122"/>
      <c r="IG307" s="122"/>
      <c r="IH307" s="122"/>
      <c r="II307" s="122"/>
      <c r="IJ307" s="122"/>
      <c r="IK307" s="122"/>
      <c r="IL307" s="122"/>
      <c r="IM307" s="122"/>
      <c r="IN307" s="24"/>
    </row>
    <row r="308" spans="1:248" s="24" customFormat="1" ht="18" customHeight="1">
      <c r="A308" s="44">
        <f>IF(C308&lt;&gt;" ",COUNTA(C$10:$C308)," ")</f>
        <v>274</v>
      </c>
      <c r="B308" s="44">
        <f>IF(C308&lt;&gt;" ",COUNTA($C308:C$308)," ")</f>
        <v>1</v>
      </c>
      <c r="C308" s="38" t="s">
        <v>417</v>
      </c>
      <c r="D308" s="45"/>
      <c r="E308" s="46" t="s">
        <v>196</v>
      </c>
      <c r="F308" s="46" t="s">
        <v>197</v>
      </c>
      <c r="G308" s="38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40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  <c r="EO308" s="41"/>
      <c r="EP308" s="41"/>
      <c r="EQ308" s="41"/>
      <c r="ER308" s="41"/>
      <c r="ES308" s="41"/>
      <c r="ET308" s="41"/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  <c r="FF308" s="41"/>
      <c r="FG308" s="41"/>
      <c r="FH308" s="41"/>
      <c r="FI308" s="41"/>
      <c r="FJ308" s="41"/>
      <c r="FK308" s="41"/>
      <c r="FL308" s="41"/>
      <c r="FM308" s="41"/>
      <c r="FN308" s="41"/>
      <c r="FO308" s="41"/>
      <c r="FP308" s="41"/>
      <c r="FQ308" s="41"/>
      <c r="FR308" s="41"/>
      <c r="FS308" s="41"/>
      <c r="FT308" s="41"/>
      <c r="FU308" s="41"/>
      <c r="FV308" s="41"/>
      <c r="FW308" s="41"/>
      <c r="FX308" s="41"/>
      <c r="FY308" s="41"/>
      <c r="FZ308" s="41"/>
      <c r="GA308" s="41"/>
      <c r="GB308" s="41"/>
      <c r="GC308" s="41"/>
      <c r="GD308" s="41"/>
      <c r="GE308" s="41"/>
      <c r="GF308" s="41"/>
      <c r="GG308" s="41"/>
      <c r="GH308" s="41"/>
      <c r="GI308" s="41"/>
      <c r="GJ308" s="41"/>
      <c r="GK308" s="41"/>
      <c r="GL308" s="41"/>
      <c r="GM308" s="41"/>
      <c r="GN308" s="41"/>
      <c r="GO308" s="41"/>
      <c r="GP308" s="41"/>
      <c r="GQ308" s="41"/>
      <c r="GR308" s="41"/>
      <c r="GS308" s="41"/>
      <c r="GT308" s="41"/>
      <c r="GU308" s="41"/>
      <c r="GV308" s="41"/>
      <c r="GW308" s="41"/>
      <c r="GX308" s="41"/>
      <c r="GY308" s="41"/>
      <c r="GZ308" s="41"/>
      <c r="HA308" s="41"/>
      <c r="HB308" s="41"/>
      <c r="HC308" s="41"/>
      <c r="HD308" s="41"/>
      <c r="HE308" s="41"/>
      <c r="HF308" s="41"/>
      <c r="HG308" s="41"/>
      <c r="HH308" s="41"/>
      <c r="HI308" s="41"/>
      <c r="HJ308" s="41"/>
      <c r="HK308" s="41"/>
      <c r="HL308" s="41"/>
      <c r="HM308" s="41"/>
      <c r="HN308" s="41"/>
      <c r="HO308" s="41"/>
      <c r="HP308" s="41"/>
      <c r="HQ308" s="41"/>
      <c r="HR308" s="41"/>
      <c r="HS308" s="41"/>
      <c r="HT308" s="41"/>
      <c r="HU308" s="41"/>
      <c r="HV308" s="41"/>
      <c r="HW308" s="41"/>
      <c r="HX308" s="41"/>
      <c r="HY308" s="41"/>
      <c r="HZ308" s="41"/>
      <c r="IA308" s="41"/>
      <c r="IB308" s="41"/>
      <c r="IC308" s="41"/>
      <c r="ID308" s="41"/>
      <c r="IE308" s="41"/>
      <c r="IF308" s="41"/>
      <c r="IG308" s="41"/>
      <c r="IH308" s="41"/>
      <c r="II308" s="41"/>
      <c r="IJ308" s="41"/>
      <c r="IK308" s="41"/>
      <c r="IL308" s="41"/>
      <c r="IM308" s="41"/>
      <c r="IN308" s="41"/>
    </row>
    <row r="309" spans="1:248" s="24" customFormat="1" ht="18" customHeight="1">
      <c r="A309" s="44">
        <f>IF(C309&lt;&gt;" ",COUNTA(C$10:$C309)," ")</f>
        <v>275</v>
      </c>
      <c r="B309" s="44">
        <f>IF(C309&lt;&gt;" ",COUNTA($C$308:C309)," ")</f>
        <v>2</v>
      </c>
      <c r="C309" s="38" t="s">
        <v>418</v>
      </c>
      <c r="D309" s="45"/>
      <c r="E309" s="46" t="s">
        <v>196</v>
      </c>
      <c r="F309" s="46" t="s">
        <v>201</v>
      </c>
      <c r="G309" s="38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50"/>
    </row>
    <row r="310" spans="1:248" s="79" customFormat="1" ht="18" customHeight="1">
      <c r="A310" s="44">
        <f>IF(C310&lt;&gt;" ",COUNTA(C$10:$C310)," ")</f>
        <v>276</v>
      </c>
      <c r="B310" s="44">
        <f>IF(C310&lt;&gt;" ",COUNTA($C$308:C310)," ")</f>
        <v>3</v>
      </c>
      <c r="C310" s="38" t="s">
        <v>122</v>
      </c>
      <c r="D310" s="45" t="s">
        <v>395</v>
      </c>
      <c r="E310" s="46" t="s">
        <v>196</v>
      </c>
      <c r="F310" s="46" t="s">
        <v>197</v>
      </c>
      <c r="G310" s="38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87"/>
      <c r="AW310" s="86"/>
      <c r="IN310" s="86"/>
    </row>
    <row r="311" spans="1:248" s="54" customFormat="1" ht="18" customHeight="1">
      <c r="A311" s="44">
        <f>IF(C311&lt;&gt;" ",COUNTA(C$10:$C311)," ")</f>
        <v>277</v>
      </c>
      <c r="B311" s="44">
        <f>IF(C311&lt;&gt;" ",COUNTA($C$308:C311)," ")</f>
        <v>4</v>
      </c>
      <c r="C311" s="38" t="s">
        <v>123</v>
      </c>
      <c r="D311" s="45" t="s">
        <v>276</v>
      </c>
      <c r="E311" s="46" t="s">
        <v>196</v>
      </c>
      <c r="F311" s="46" t="s">
        <v>201</v>
      </c>
      <c r="G311" s="38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78"/>
      <c r="AW311" s="79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  <c r="ER311" s="86"/>
      <c r="ES311" s="86"/>
      <c r="ET311" s="86"/>
      <c r="EU311" s="86"/>
      <c r="EV311" s="86"/>
      <c r="EW311" s="86"/>
      <c r="EX311" s="86"/>
      <c r="EY311" s="86"/>
      <c r="EZ311" s="86"/>
      <c r="FA311" s="86"/>
      <c r="FB311" s="86"/>
      <c r="FC311" s="86"/>
      <c r="FD311" s="86"/>
      <c r="FE311" s="86"/>
      <c r="FF311" s="86"/>
      <c r="FG311" s="86"/>
      <c r="FH311" s="86"/>
      <c r="FI311" s="86"/>
      <c r="FJ311" s="86"/>
      <c r="FK311" s="86"/>
      <c r="FL311" s="86"/>
      <c r="FM311" s="86"/>
      <c r="FN311" s="86"/>
      <c r="FO311" s="86"/>
      <c r="FP311" s="86"/>
      <c r="FQ311" s="86"/>
      <c r="FR311" s="86"/>
      <c r="FS311" s="86"/>
      <c r="FT311" s="86"/>
      <c r="FU311" s="86"/>
      <c r="FV311" s="86"/>
      <c r="FW311" s="86"/>
      <c r="FX311" s="86"/>
      <c r="FY311" s="86"/>
      <c r="FZ311" s="86"/>
      <c r="GA311" s="86"/>
      <c r="GB311" s="86"/>
      <c r="GC311" s="86"/>
      <c r="GD311" s="86"/>
      <c r="GE311" s="86"/>
      <c r="GF311" s="86"/>
      <c r="GG311" s="86"/>
      <c r="GH311" s="86"/>
      <c r="GI311" s="86"/>
      <c r="GJ311" s="86"/>
      <c r="GK311" s="86"/>
      <c r="GL311" s="86"/>
      <c r="GM311" s="86"/>
      <c r="GN311" s="86"/>
      <c r="GO311" s="86"/>
      <c r="GP311" s="86"/>
      <c r="GQ311" s="86"/>
      <c r="GR311" s="86"/>
      <c r="GS311" s="86"/>
      <c r="GT311" s="86"/>
      <c r="GU311" s="86"/>
      <c r="GV311" s="86"/>
      <c r="GW311" s="86"/>
      <c r="GX311" s="86"/>
      <c r="GY311" s="86"/>
      <c r="GZ311" s="86"/>
      <c r="HA311" s="86"/>
      <c r="HB311" s="86"/>
      <c r="HC311" s="86"/>
      <c r="HD311" s="86"/>
      <c r="HE311" s="86"/>
      <c r="HF311" s="86"/>
      <c r="HG311" s="86"/>
      <c r="HH311" s="86"/>
      <c r="HI311" s="86"/>
      <c r="HJ311" s="86"/>
      <c r="HK311" s="86"/>
      <c r="HL311" s="86"/>
      <c r="HM311" s="86"/>
      <c r="HN311" s="86"/>
      <c r="HO311" s="86"/>
      <c r="HP311" s="86"/>
      <c r="HQ311" s="86"/>
      <c r="HR311" s="86"/>
      <c r="HS311" s="86"/>
      <c r="HT311" s="86"/>
      <c r="HU311" s="86"/>
      <c r="HV311" s="86"/>
      <c r="HW311" s="86"/>
      <c r="HX311" s="86"/>
      <c r="HY311" s="86"/>
      <c r="HZ311" s="86"/>
      <c r="IA311" s="86"/>
      <c r="IB311" s="86"/>
      <c r="IC311" s="86"/>
      <c r="ID311" s="86"/>
      <c r="IE311" s="86"/>
      <c r="IF311" s="86"/>
      <c r="IG311" s="86"/>
      <c r="IH311" s="86"/>
      <c r="II311" s="86"/>
      <c r="IJ311" s="86"/>
      <c r="IK311" s="86"/>
      <c r="IL311" s="86"/>
      <c r="IM311" s="86"/>
      <c r="IN311" s="79"/>
    </row>
    <row r="312" spans="1:248" s="54" customFormat="1" ht="18" customHeight="1">
      <c r="A312" s="44">
        <f>IF(C312&lt;&gt;" ",COUNTA(C$10:$C312)," ")</f>
        <v>278</v>
      </c>
      <c r="B312" s="44">
        <f>IF(C312&lt;&gt;" ",COUNTA($C$308:C312)," ")</f>
        <v>5</v>
      </c>
      <c r="C312" s="38" t="s">
        <v>128</v>
      </c>
      <c r="D312" s="45" t="s">
        <v>276</v>
      </c>
      <c r="E312" s="46" t="s">
        <v>196</v>
      </c>
      <c r="F312" s="46" t="s">
        <v>201</v>
      </c>
      <c r="G312" s="38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87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  <c r="EK312" s="86"/>
      <c r="EL312" s="86"/>
      <c r="EM312" s="86"/>
      <c r="EN312" s="86"/>
      <c r="EO312" s="86"/>
      <c r="EP312" s="86"/>
      <c r="EQ312" s="86"/>
      <c r="ER312" s="86"/>
      <c r="ES312" s="86"/>
      <c r="ET312" s="86"/>
      <c r="EU312" s="86"/>
      <c r="EV312" s="86"/>
      <c r="EW312" s="86"/>
      <c r="EX312" s="86"/>
      <c r="EY312" s="86"/>
      <c r="EZ312" s="86"/>
      <c r="FA312" s="86"/>
      <c r="FB312" s="86"/>
      <c r="FC312" s="86"/>
      <c r="FD312" s="86"/>
      <c r="FE312" s="86"/>
      <c r="FF312" s="86"/>
      <c r="FG312" s="86"/>
      <c r="FH312" s="86"/>
      <c r="FI312" s="86"/>
      <c r="FJ312" s="86"/>
      <c r="FK312" s="86"/>
      <c r="FL312" s="86"/>
      <c r="FM312" s="86"/>
      <c r="FN312" s="86"/>
      <c r="FO312" s="86"/>
      <c r="FP312" s="86"/>
      <c r="FQ312" s="86"/>
      <c r="FR312" s="86"/>
      <c r="FS312" s="86"/>
      <c r="FT312" s="86"/>
      <c r="FU312" s="86"/>
      <c r="FV312" s="86"/>
      <c r="FW312" s="86"/>
      <c r="FX312" s="86"/>
      <c r="FY312" s="86"/>
      <c r="FZ312" s="86"/>
      <c r="GA312" s="86"/>
      <c r="GB312" s="86"/>
      <c r="GC312" s="86"/>
      <c r="GD312" s="86"/>
      <c r="GE312" s="86"/>
      <c r="GF312" s="86"/>
      <c r="GG312" s="86"/>
      <c r="GH312" s="86"/>
      <c r="GI312" s="86"/>
      <c r="GJ312" s="86"/>
      <c r="GK312" s="86"/>
      <c r="GL312" s="86"/>
      <c r="GM312" s="86"/>
      <c r="GN312" s="86"/>
      <c r="GO312" s="86"/>
      <c r="GP312" s="86"/>
      <c r="GQ312" s="86"/>
      <c r="GR312" s="86"/>
      <c r="GS312" s="86"/>
      <c r="GT312" s="86"/>
      <c r="GU312" s="86"/>
      <c r="GV312" s="86"/>
      <c r="GW312" s="86"/>
      <c r="GX312" s="86"/>
      <c r="GY312" s="86"/>
      <c r="GZ312" s="86"/>
      <c r="HA312" s="86"/>
      <c r="HB312" s="86"/>
      <c r="HC312" s="86"/>
      <c r="HD312" s="86"/>
      <c r="HE312" s="86"/>
      <c r="HF312" s="86"/>
      <c r="HG312" s="86"/>
      <c r="HH312" s="86"/>
      <c r="HI312" s="86"/>
      <c r="HJ312" s="86"/>
      <c r="HK312" s="86"/>
      <c r="HL312" s="86"/>
      <c r="HM312" s="86"/>
      <c r="HN312" s="86"/>
      <c r="HO312" s="86"/>
      <c r="HP312" s="86"/>
      <c r="HQ312" s="86"/>
      <c r="HR312" s="86"/>
      <c r="HS312" s="86"/>
      <c r="HT312" s="86"/>
      <c r="HU312" s="86"/>
      <c r="HV312" s="86"/>
      <c r="HW312" s="86"/>
      <c r="HX312" s="86"/>
      <c r="HY312" s="86"/>
      <c r="HZ312" s="86"/>
      <c r="IA312" s="86"/>
      <c r="IB312" s="86"/>
      <c r="IC312" s="86"/>
      <c r="ID312" s="86"/>
      <c r="IE312" s="86"/>
      <c r="IF312" s="86"/>
      <c r="IG312" s="86"/>
      <c r="IH312" s="86"/>
      <c r="II312" s="86"/>
      <c r="IJ312" s="86"/>
      <c r="IK312" s="86"/>
      <c r="IL312" s="86"/>
      <c r="IM312" s="86"/>
    </row>
    <row r="313" spans="1:248" s="90" customFormat="1" ht="18" customHeight="1">
      <c r="A313" s="44">
        <f>IF(C313&lt;&gt;" ",COUNTA(C$10:$C313)," ")</f>
        <v>279</v>
      </c>
      <c r="B313" s="44">
        <f>IF(C313&lt;&gt;" ",COUNTA($C$308:C313)," ")</f>
        <v>6</v>
      </c>
      <c r="C313" s="38" t="s">
        <v>125</v>
      </c>
      <c r="D313" s="45" t="s">
        <v>276</v>
      </c>
      <c r="E313" s="46" t="s">
        <v>196</v>
      </c>
      <c r="F313" s="46" t="s">
        <v>201</v>
      </c>
      <c r="G313" s="38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87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  <c r="EP313" s="86"/>
      <c r="EQ313" s="86"/>
      <c r="ER313" s="86"/>
      <c r="ES313" s="86"/>
      <c r="ET313" s="86"/>
      <c r="EU313" s="86"/>
      <c r="EV313" s="86"/>
      <c r="EW313" s="86"/>
      <c r="EX313" s="86"/>
      <c r="EY313" s="86"/>
      <c r="EZ313" s="86"/>
      <c r="FA313" s="86"/>
      <c r="FB313" s="86"/>
      <c r="FC313" s="86"/>
      <c r="FD313" s="86"/>
      <c r="FE313" s="86"/>
      <c r="FF313" s="86"/>
      <c r="FG313" s="86"/>
      <c r="FH313" s="86"/>
      <c r="FI313" s="86"/>
      <c r="FJ313" s="86"/>
      <c r="FK313" s="86"/>
      <c r="FL313" s="86"/>
      <c r="FM313" s="86"/>
      <c r="FN313" s="86"/>
      <c r="FO313" s="86"/>
      <c r="FP313" s="86"/>
      <c r="FQ313" s="86"/>
      <c r="FR313" s="86"/>
      <c r="FS313" s="86"/>
      <c r="FT313" s="86"/>
      <c r="FU313" s="86"/>
      <c r="FV313" s="86"/>
      <c r="FW313" s="86"/>
      <c r="FX313" s="86"/>
      <c r="FY313" s="86"/>
      <c r="FZ313" s="86"/>
      <c r="GA313" s="86"/>
      <c r="GB313" s="86"/>
      <c r="GC313" s="86"/>
      <c r="GD313" s="86"/>
      <c r="GE313" s="86"/>
      <c r="GF313" s="86"/>
      <c r="GG313" s="86"/>
      <c r="GH313" s="86"/>
      <c r="GI313" s="86"/>
      <c r="GJ313" s="86"/>
      <c r="GK313" s="86"/>
      <c r="GL313" s="86"/>
      <c r="GM313" s="86"/>
      <c r="GN313" s="86"/>
      <c r="GO313" s="86"/>
      <c r="GP313" s="86"/>
      <c r="GQ313" s="86"/>
      <c r="GR313" s="86"/>
      <c r="GS313" s="86"/>
      <c r="GT313" s="86"/>
      <c r="GU313" s="86"/>
      <c r="GV313" s="86"/>
      <c r="GW313" s="86"/>
      <c r="GX313" s="86"/>
      <c r="GY313" s="86"/>
      <c r="GZ313" s="86"/>
      <c r="HA313" s="86"/>
      <c r="HB313" s="86"/>
      <c r="HC313" s="86"/>
      <c r="HD313" s="86"/>
      <c r="HE313" s="86"/>
      <c r="HF313" s="86"/>
      <c r="HG313" s="86"/>
      <c r="HH313" s="86"/>
      <c r="HI313" s="86"/>
      <c r="HJ313" s="86"/>
      <c r="HK313" s="86"/>
      <c r="HL313" s="86"/>
      <c r="HM313" s="86"/>
      <c r="HN313" s="86"/>
      <c r="HO313" s="86"/>
      <c r="HP313" s="86"/>
      <c r="HQ313" s="86"/>
      <c r="HR313" s="86"/>
      <c r="HS313" s="86"/>
      <c r="HT313" s="86"/>
      <c r="HU313" s="86"/>
      <c r="HV313" s="86"/>
      <c r="HW313" s="86"/>
      <c r="HX313" s="86"/>
      <c r="HY313" s="86"/>
      <c r="HZ313" s="86"/>
      <c r="IA313" s="86"/>
      <c r="IB313" s="86"/>
      <c r="IC313" s="86"/>
      <c r="ID313" s="86"/>
      <c r="IE313" s="86"/>
      <c r="IF313" s="86"/>
      <c r="IG313" s="86"/>
      <c r="IH313" s="86"/>
      <c r="II313" s="86"/>
      <c r="IJ313" s="86"/>
      <c r="IK313" s="86"/>
      <c r="IL313" s="86"/>
      <c r="IM313" s="86"/>
      <c r="IN313" s="123"/>
    </row>
    <row r="314" spans="1:248" s="83" customFormat="1" ht="18" customHeight="1">
      <c r="A314" s="44">
        <f>IF(C314&lt;&gt;" ",COUNTA(C$10:$C314)," ")</f>
        <v>280</v>
      </c>
      <c r="B314" s="44">
        <f>IF(C314&lt;&gt;" ",COUNTA($C$308:C314)," ")</f>
        <v>7</v>
      </c>
      <c r="C314" s="38" t="s">
        <v>124</v>
      </c>
      <c r="D314" s="45" t="s">
        <v>276</v>
      </c>
      <c r="E314" s="46" t="s">
        <v>196</v>
      </c>
      <c r="F314" s="46" t="s">
        <v>201</v>
      </c>
      <c r="G314" s="38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87"/>
      <c r="AW314" s="86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/>
      <c r="CA314" s="79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/>
      <c r="CP314" s="79"/>
      <c r="CQ314" s="79"/>
      <c r="CR314" s="79"/>
      <c r="CS314" s="79"/>
      <c r="CT314" s="79"/>
      <c r="CU314" s="79"/>
      <c r="CV314" s="79"/>
      <c r="CW314" s="79"/>
      <c r="CX314" s="79"/>
      <c r="CY314" s="79"/>
      <c r="CZ314" s="79"/>
      <c r="DA314" s="79"/>
      <c r="DB314" s="79"/>
      <c r="DC314" s="79"/>
      <c r="DD314" s="79"/>
      <c r="DE314" s="79"/>
      <c r="DF314" s="79"/>
      <c r="DG314" s="79"/>
      <c r="DH314" s="79"/>
      <c r="DI314" s="79"/>
      <c r="DJ314" s="79"/>
      <c r="DK314" s="79"/>
      <c r="DL314" s="79"/>
      <c r="DM314" s="79"/>
      <c r="DN314" s="79"/>
      <c r="DO314" s="79"/>
      <c r="DP314" s="79"/>
      <c r="DQ314" s="79"/>
      <c r="DR314" s="79"/>
      <c r="DS314" s="79"/>
      <c r="DT314" s="79"/>
      <c r="DU314" s="79"/>
      <c r="DV314" s="79"/>
      <c r="DW314" s="79"/>
      <c r="DX314" s="79"/>
      <c r="DY314" s="79"/>
      <c r="DZ314" s="79"/>
      <c r="EA314" s="79"/>
      <c r="EB314" s="79"/>
      <c r="EC314" s="79"/>
      <c r="ED314" s="79"/>
      <c r="EE314" s="79"/>
      <c r="EF314" s="79"/>
      <c r="EG314" s="79"/>
      <c r="EH314" s="79"/>
      <c r="EI314" s="79"/>
      <c r="EJ314" s="79"/>
      <c r="EK314" s="79"/>
      <c r="EL314" s="79"/>
      <c r="EM314" s="79"/>
      <c r="EN314" s="79"/>
      <c r="EO314" s="79"/>
      <c r="EP314" s="79"/>
      <c r="EQ314" s="79"/>
      <c r="ER314" s="79"/>
      <c r="ES314" s="79"/>
      <c r="ET314" s="79"/>
      <c r="EU314" s="79"/>
      <c r="EV314" s="79"/>
      <c r="EW314" s="79"/>
      <c r="EX314" s="79"/>
      <c r="EY314" s="79"/>
      <c r="EZ314" s="79"/>
      <c r="FA314" s="79"/>
      <c r="FB314" s="79"/>
      <c r="FC314" s="79"/>
      <c r="FD314" s="79"/>
      <c r="FE314" s="79"/>
      <c r="FF314" s="79"/>
      <c r="FG314" s="79"/>
      <c r="FH314" s="79"/>
      <c r="FI314" s="79"/>
      <c r="FJ314" s="79"/>
      <c r="FK314" s="79"/>
      <c r="FL314" s="79"/>
      <c r="FM314" s="79"/>
      <c r="FN314" s="79"/>
      <c r="FO314" s="79"/>
      <c r="FP314" s="79"/>
      <c r="FQ314" s="79"/>
      <c r="FR314" s="79"/>
      <c r="FS314" s="79"/>
      <c r="FT314" s="79"/>
      <c r="FU314" s="79"/>
      <c r="FV314" s="79"/>
      <c r="FW314" s="79"/>
      <c r="FX314" s="79"/>
      <c r="FY314" s="79"/>
      <c r="FZ314" s="79"/>
      <c r="GA314" s="79"/>
      <c r="GB314" s="79"/>
      <c r="GC314" s="79"/>
      <c r="GD314" s="79"/>
      <c r="GE314" s="79"/>
      <c r="GF314" s="79"/>
      <c r="GG314" s="79"/>
      <c r="GH314" s="79"/>
      <c r="GI314" s="79"/>
      <c r="GJ314" s="79"/>
      <c r="GK314" s="79"/>
      <c r="GL314" s="79"/>
      <c r="GM314" s="79"/>
      <c r="GN314" s="79"/>
      <c r="GO314" s="79"/>
      <c r="GP314" s="79"/>
      <c r="GQ314" s="79"/>
      <c r="GR314" s="79"/>
      <c r="GS314" s="79"/>
      <c r="GT314" s="79"/>
      <c r="GU314" s="79"/>
      <c r="GV314" s="79"/>
      <c r="GW314" s="79"/>
      <c r="GX314" s="79"/>
      <c r="GY314" s="79"/>
      <c r="GZ314" s="79"/>
      <c r="HA314" s="79"/>
      <c r="HB314" s="79"/>
      <c r="HC314" s="79"/>
      <c r="HD314" s="79"/>
      <c r="HE314" s="79"/>
      <c r="HF314" s="79"/>
      <c r="HG314" s="79"/>
      <c r="HH314" s="79"/>
      <c r="HI314" s="79"/>
      <c r="HJ314" s="79"/>
      <c r="HK314" s="79"/>
      <c r="HL314" s="79"/>
      <c r="HM314" s="79"/>
      <c r="HN314" s="79"/>
      <c r="HO314" s="79"/>
      <c r="HP314" s="79"/>
      <c r="HQ314" s="79"/>
      <c r="HR314" s="79"/>
      <c r="HS314" s="79"/>
      <c r="HT314" s="79"/>
      <c r="HU314" s="79"/>
      <c r="HV314" s="79"/>
      <c r="HW314" s="79"/>
      <c r="HX314" s="79"/>
      <c r="HY314" s="79"/>
      <c r="HZ314" s="79"/>
      <c r="IA314" s="79"/>
      <c r="IB314" s="79"/>
      <c r="IC314" s="79"/>
      <c r="ID314" s="79"/>
      <c r="IE314" s="79"/>
      <c r="IF314" s="79"/>
      <c r="IG314" s="79"/>
      <c r="IH314" s="79"/>
      <c r="II314" s="79"/>
      <c r="IJ314" s="79"/>
      <c r="IK314" s="79"/>
      <c r="IL314" s="79"/>
      <c r="IM314" s="79"/>
      <c r="IN314" s="90"/>
    </row>
    <row r="315" spans="1:248" s="123" customFormat="1" ht="18" customHeight="1">
      <c r="A315" s="44">
        <f>IF(C315&lt;&gt;" ",COUNTA(C$10:$C315)," ")</f>
        <v>281</v>
      </c>
      <c r="B315" s="44">
        <f>IF(C315&lt;&gt;" ",COUNTA($C$308:C315)," ")</f>
        <v>8</v>
      </c>
      <c r="C315" s="38" t="s">
        <v>126</v>
      </c>
      <c r="D315" s="45" t="s">
        <v>304</v>
      </c>
      <c r="E315" s="46" t="s">
        <v>200</v>
      </c>
      <c r="F315" s="46" t="s">
        <v>201</v>
      </c>
      <c r="G315" s="38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87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  <c r="EP315" s="86"/>
      <c r="EQ315" s="86"/>
      <c r="ER315" s="86"/>
      <c r="ES315" s="86"/>
      <c r="ET315" s="86"/>
      <c r="EU315" s="86"/>
      <c r="EV315" s="86"/>
      <c r="EW315" s="86"/>
      <c r="EX315" s="86"/>
      <c r="EY315" s="86"/>
      <c r="EZ315" s="86"/>
      <c r="FA315" s="86"/>
      <c r="FB315" s="86"/>
      <c r="FC315" s="86"/>
      <c r="FD315" s="86"/>
      <c r="FE315" s="86"/>
      <c r="FF315" s="86"/>
      <c r="FG315" s="86"/>
      <c r="FH315" s="86"/>
      <c r="FI315" s="86"/>
      <c r="FJ315" s="86"/>
      <c r="FK315" s="86"/>
      <c r="FL315" s="86"/>
      <c r="FM315" s="86"/>
      <c r="FN315" s="86"/>
      <c r="FO315" s="86"/>
      <c r="FP315" s="86"/>
      <c r="FQ315" s="86"/>
      <c r="FR315" s="86"/>
      <c r="FS315" s="86"/>
      <c r="FT315" s="86"/>
      <c r="FU315" s="86"/>
      <c r="FV315" s="86"/>
      <c r="FW315" s="86"/>
      <c r="FX315" s="86"/>
      <c r="FY315" s="86"/>
      <c r="FZ315" s="86"/>
      <c r="GA315" s="86"/>
      <c r="GB315" s="86"/>
      <c r="GC315" s="86"/>
      <c r="GD315" s="86"/>
      <c r="GE315" s="86"/>
      <c r="GF315" s="86"/>
      <c r="GG315" s="86"/>
      <c r="GH315" s="86"/>
      <c r="GI315" s="86"/>
      <c r="GJ315" s="86"/>
      <c r="GK315" s="86"/>
      <c r="GL315" s="86"/>
      <c r="GM315" s="86"/>
      <c r="GN315" s="86"/>
      <c r="GO315" s="86"/>
      <c r="GP315" s="86"/>
      <c r="GQ315" s="86"/>
      <c r="GR315" s="86"/>
      <c r="GS315" s="86"/>
      <c r="GT315" s="86"/>
      <c r="GU315" s="86"/>
      <c r="GV315" s="86"/>
      <c r="GW315" s="86"/>
      <c r="GX315" s="86"/>
      <c r="GY315" s="86"/>
      <c r="GZ315" s="86"/>
      <c r="HA315" s="86"/>
      <c r="HB315" s="86"/>
      <c r="HC315" s="86"/>
      <c r="HD315" s="86"/>
      <c r="HE315" s="86"/>
      <c r="HF315" s="86"/>
      <c r="HG315" s="86"/>
      <c r="HH315" s="86"/>
      <c r="HI315" s="86"/>
      <c r="HJ315" s="86"/>
      <c r="HK315" s="86"/>
      <c r="HL315" s="86"/>
      <c r="HM315" s="86"/>
      <c r="HN315" s="86"/>
      <c r="HO315" s="86"/>
      <c r="HP315" s="86"/>
      <c r="HQ315" s="86"/>
      <c r="HR315" s="86"/>
      <c r="HS315" s="86"/>
      <c r="HT315" s="86"/>
      <c r="HU315" s="86"/>
      <c r="HV315" s="86"/>
      <c r="HW315" s="86"/>
      <c r="HX315" s="86"/>
      <c r="HY315" s="86"/>
      <c r="HZ315" s="86"/>
      <c r="IA315" s="86"/>
      <c r="IB315" s="86"/>
      <c r="IC315" s="86"/>
      <c r="ID315" s="86"/>
      <c r="IE315" s="86"/>
      <c r="IF315" s="86"/>
      <c r="IG315" s="86"/>
      <c r="IH315" s="86"/>
      <c r="II315" s="86"/>
      <c r="IJ315" s="86"/>
      <c r="IK315" s="86"/>
      <c r="IL315" s="86"/>
      <c r="IM315" s="86"/>
      <c r="IN315" s="54"/>
    </row>
    <row r="316" spans="1:248" s="83" customFormat="1" ht="18" customHeight="1">
      <c r="A316" s="44">
        <f>IF(C316&lt;&gt;" ",COUNTA(C$10:$C316)," ")</f>
        <v>282</v>
      </c>
      <c r="B316" s="44">
        <f>IF(C316&lt;&gt;" ",COUNTA($C$308:C316)," ")</f>
        <v>9</v>
      </c>
      <c r="C316" s="38" t="s">
        <v>127</v>
      </c>
      <c r="D316" s="45" t="s">
        <v>304</v>
      </c>
      <c r="E316" s="46" t="s">
        <v>200</v>
      </c>
      <c r="F316" s="46" t="s">
        <v>201</v>
      </c>
      <c r="G316" s="38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87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  <c r="EP316" s="86"/>
      <c r="EQ316" s="86"/>
      <c r="ER316" s="86"/>
      <c r="ES316" s="86"/>
      <c r="ET316" s="86"/>
      <c r="EU316" s="86"/>
      <c r="EV316" s="86"/>
      <c r="EW316" s="86"/>
      <c r="EX316" s="86"/>
      <c r="EY316" s="86"/>
      <c r="EZ316" s="86"/>
      <c r="FA316" s="86"/>
      <c r="FB316" s="86"/>
      <c r="FC316" s="86"/>
      <c r="FD316" s="86"/>
      <c r="FE316" s="86"/>
      <c r="FF316" s="86"/>
      <c r="FG316" s="86"/>
      <c r="FH316" s="86"/>
      <c r="FI316" s="86"/>
      <c r="FJ316" s="86"/>
      <c r="FK316" s="86"/>
      <c r="FL316" s="86"/>
      <c r="FM316" s="86"/>
      <c r="FN316" s="86"/>
      <c r="FO316" s="86"/>
      <c r="FP316" s="86"/>
      <c r="FQ316" s="86"/>
      <c r="FR316" s="86"/>
      <c r="FS316" s="86"/>
      <c r="FT316" s="86"/>
      <c r="FU316" s="86"/>
      <c r="FV316" s="86"/>
      <c r="FW316" s="86"/>
      <c r="FX316" s="86"/>
      <c r="FY316" s="86"/>
      <c r="FZ316" s="86"/>
      <c r="GA316" s="86"/>
      <c r="GB316" s="86"/>
      <c r="GC316" s="86"/>
      <c r="GD316" s="86"/>
      <c r="GE316" s="86"/>
      <c r="GF316" s="86"/>
      <c r="GG316" s="86"/>
      <c r="GH316" s="86"/>
      <c r="GI316" s="86"/>
      <c r="GJ316" s="86"/>
      <c r="GK316" s="86"/>
      <c r="GL316" s="86"/>
      <c r="GM316" s="86"/>
      <c r="GN316" s="86"/>
      <c r="GO316" s="86"/>
      <c r="GP316" s="86"/>
      <c r="GQ316" s="86"/>
      <c r="GR316" s="86"/>
      <c r="GS316" s="86"/>
      <c r="GT316" s="86"/>
      <c r="GU316" s="86"/>
      <c r="GV316" s="86"/>
      <c r="GW316" s="86"/>
      <c r="GX316" s="86"/>
      <c r="GY316" s="86"/>
      <c r="GZ316" s="86"/>
      <c r="HA316" s="86"/>
      <c r="HB316" s="86"/>
      <c r="HC316" s="86"/>
      <c r="HD316" s="86"/>
      <c r="HE316" s="86"/>
      <c r="HF316" s="86"/>
      <c r="HG316" s="86"/>
      <c r="HH316" s="86"/>
      <c r="HI316" s="86"/>
      <c r="HJ316" s="86"/>
      <c r="HK316" s="86"/>
      <c r="HL316" s="86"/>
      <c r="HM316" s="86"/>
      <c r="HN316" s="86"/>
      <c r="HO316" s="86"/>
      <c r="HP316" s="86"/>
      <c r="HQ316" s="86"/>
      <c r="HR316" s="86"/>
      <c r="HS316" s="86"/>
      <c r="HT316" s="86"/>
      <c r="HU316" s="86"/>
      <c r="HV316" s="86"/>
      <c r="HW316" s="86"/>
      <c r="HX316" s="86"/>
      <c r="HY316" s="86"/>
      <c r="HZ316" s="86"/>
      <c r="IA316" s="86"/>
      <c r="IB316" s="86"/>
      <c r="IC316" s="86"/>
      <c r="ID316" s="86"/>
      <c r="IE316" s="86"/>
      <c r="IF316" s="86"/>
      <c r="IG316" s="86"/>
      <c r="IH316" s="86"/>
      <c r="II316" s="86"/>
      <c r="IJ316" s="86"/>
      <c r="IK316" s="86"/>
      <c r="IL316" s="86"/>
      <c r="IM316" s="86"/>
    </row>
    <row r="317" spans="1:248" s="24" customFormat="1" ht="18" customHeight="1">
      <c r="A317" s="44">
        <f>IF(C317&lt;&gt;" ",COUNTA(C$10:$C317)," ")</f>
        <v>283</v>
      </c>
      <c r="B317" s="44">
        <f>IF(C317&lt;&gt;" ",COUNTA($C$308:C317)," ")</f>
        <v>10</v>
      </c>
      <c r="C317" s="38" t="s">
        <v>419</v>
      </c>
      <c r="D317" s="45"/>
      <c r="E317" s="46" t="s">
        <v>200</v>
      </c>
      <c r="F317" s="46" t="s">
        <v>201</v>
      </c>
      <c r="G317" s="38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50"/>
    </row>
    <row r="318" spans="1:248" s="24" customFormat="1" ht="18" customHeight="1">
      <c r="A318" s="44">
        <f>IF(C318&lt;&gt;" ",COUNTA(C$10:$C318)," ")</f>
        <v>284</v>
      </c>
      <c r="B318" s="44">
        <f>IF(C318&lt;&gt;" ",COUNTA($C$308:C318)," ")</f>
        <v>11</v>
      </c>
      <c r="C318" s="38" t="s">
        <v>420</v>
      </c>
      <c r="D318" s="45"/>
      <c r="E318" s="46" t="s">
        <v>200</v>
      </c>
      <c r="F318" s="46" t="s">
        <v>201</v>
      </c>
      <c r="G318" s="38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60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  <c r="HA318" s="47"/>
      <c r="HB318" s="47"/>
      <c r="HC318" s="47"/>
      <c r="HD318" s="47"/>
      <c r="HE318" s="47"/>
      <c r="HF318" s="47"/>
      <c r="HG318" s="47"/>
      <c r="HH318" s="47"/>
      <c r="HI318" s="47"/>
      <c r="HJ318" s="47"/>
      <c r="HK318" s="47"/>
      <c r="HL318" s="47"/>
      <c r="HM318" s="47"/>
      <c r="HN318" s="47"/>
      <c r="HO318" s="47"/>
      <c r="HP318" s="47"/>
      <c r="HQ318" s="47"/>
      <c r="HR318" s="47"/>
      <c r="HS318" s="47"/>
      <c r="HT318" s="47"/>
      <c r="HU318" s="47"/>
      <c r="HV318" s="47"/>
      <c r="HW318" s="47"/>
      <c r="HX318" s="47"/>
      <c r="HY318" s="47"/>
      <c r="HZ318" s="47"/>
      <c r="IA318" s="47"/>
      <c r="IB318" s="47"/>
      <c r="IC318" s="47"/>
      <c r="ID318" s="47"/>
      <c r="IE318" s="47"/>
      <c r="IF318" s="47"/>
      <c r="IG318" s="47"/>
      <c r="IH318" s="47"/>
      <c r="II318" s="47"/>
      <c r="IJ318" s="47"/>
      <c r="IK318" s="47"/>
      <c r="IL318" s="47"/>
      <c r="IM318" s="47"/>
      <c r="IN318" s="47"/>
    </row>
    <row r="319" spans="1:248" s="83" customFormat="1" ht="18" customHeight="1">
      <c r="A319" s="44">
        <f>IF(C319&lt;&gt;" ",COUNTA(C$10:$C319)," ")</f>
        <v>285</v>
      </c>
      <c r="B319" s="44">
        <f>IF(C319&lt;&gt;" ",COUNTA($C$308:C319)," ")</f>
        <v>12</v>
      </c>
      <c r="C319" s="38" t="s">
        <v>129</v>
      </c>
      <c r="D319" s="45" t="s">
        <v>277</v>
      </c>
      <c r="E319" s="46" t="s">
        <v>198</v>
      </c>
      <c r="F319" s="46"/>
      <c r="G319" s="38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87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  <c r="EP319" s="86"/>
      <c r="EQ319" s="86"/>
      <c r="ER319" s="86"/>
      <c r="ES319" s="86"/>
      <c r="ET319" s="86"/>
      <c r="EU319" s="86"/>
      <c r="EV319" s="86"/>
      <c r="EW319" s="86"/>
      <c r="EX319" s="86"/>
      <c r="EY319" s="86"/>
      <c r="EZ319" s="86"/>
      <c r="FA319" s="86"/>
      <c r="FB319" s="86"/>
      <c r="FC319" s="86"/>
      <c r="FD319" s="86"/>
      <c r="FE319" s="86"/>
      <c r="FF319" s="86"/>
      <c r="FG319" s="86"/>
      <c r="FH319" s="86"/>
      <c r="FI319" s="86"/>
      <c r="FJ319" s="86"/>
      <c r="FK319" s="86"/>
      <c r="FL319" s="86"/>
      <c r="FM319" s="86"/>
      <c r="FN319" s="86"/>
      <c r="FO319" s="86"/>
      <c r="FP319" s="86"/>
      <c r="FQ319" s="86"/>
      <c r="FR319" s="86"/>
      <c r="FS319" s="86"/>
      <c r="FT319" s="86"/>
      <c r="FU319" s="86"/>
      <c r="FV319" s="86"/>
      <c r="FW319" s="86"/>
      <c r="FX319" s="86"/>
      <c r="FY319" s="86"/>
      <c r="FZ319" s="86"/>
      <c r="GA319" s="86"/>
      <c r="GB319" s="86"/>
      <c r="GC319" s="86"/>
      <c r="GD319" s="86"/>
      <c r="GE319" s="86"/>
      <c r="GF319" s="86"/>
      <c r="GG319" s="86"/>
      <c r="GH319" s="86"/>
      <c r="GI319" s="86"/>
      <c r="GJ319" s="86"/>
      <c r="GK319" s="86"/>
      <c r="GL319" s="86"/>
      <c r="GM319" s="86"/>
      <c r="GN319" s="86"/>
      <c r="GO319" s="86"/>
      <c r="GP319" s="86"/>
      <c r="GQ319" s="86"/>
      <c r="GR319" s="86"/>
      <c r="GS319" s="86"/>
      <c r="GT319" s="86"/>
      <c r="GU319" s="86"/>
      <c r="GV319" s="86"/>
      <c r="GW319" s="86"/>
      <c r="GX319" s="86"/>
      <c r="GY319" s="86"/>
      <c r="GZ319" s="86"/>
      <c r="HA319" s="86"/>
      <c r="HB319" s="86"/>
      <c r="HC319" s="86"/>
      <c r="HD319" s="86"/>
      <c r="HE319" s="86"/>
      <c r="HF319" s="86"/>
      <c r="HG319" s="86"/>
      <c r="HH319" s="86"/>
      <c r="HI319" s="86"/>
      <c r="HJ319" s="86"/>
      <c r="HK319" s="86"/>
      <c r="HL319" s="86"/>
      <c r="HM319" s="86"/>
      <c r="HN319" s="86"/>
      <c r="HO319" s="86"/>
      <c r="HP319" s="86"/>
      <c r="HQ319" s="86"/>
      <c r="HR319" s="86"/>
      <c r="HS319" s="86"/>
      <c r="HT319" s="86"/>
      <c r="HU319" s="86"/>
      <c r="HV319" s="86"/>
      <c r="HW319" s="86"/>
      <c r="HX319" s="86"/>
      <c r="HY319" s="86"/>
      <c r="HZ319" s="86"/>
      <c r="IA319" s="86"/>
      <c r="IB319" s="86"/>
      <c r="IC319" s="86"/>
      <c r="ID319" s="86"/>
      <c r="IE319" s="86"/>
      <c r="IF319" s="86"/>
      <c r="IG319" s="86"/>
      <c r="IH319" s="86"/>
      <c r="II319" s="86"/>
      <c r="IJ319" s="86"/>
      <c r="IK319" s="86"/>
      <c r="IL319" s="86"/>
      <c r="IM319" s="86"/>
    </row>
    <row r="320" spans="1:248" s="54" customFormat="1" ht="18" customHeight="1">
      <c r="A320" s="44">
        <f>IF(C320&lt;&gt;" ",COUNTA(C$10:$C320)," ")</f>
        <v>286</v>
      </c>
      <c r="B320" s="44">
        <f>IF(C320&lt;&gt;" ",COUNTA($C$308:C320)," ")</f>
        <v>13</v>
      </c>
      <c r="C320" s="38" t="s">
        <v>130</v>
      </c>
      <c r="D320" s="45" t="s">
        <v>277</v>
      </c>
      <c r="E320" s="46" t="s">
        <v>198</v>
      </c>
      <c r="F320" s="46"/>
      <c r="G320" s="38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87"/>
      <c r="AW320" s="86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/>
      <c r="BX320" s="79"/>
      <c r="BY320" s="79"/>
      <c r="BZ320" s="79"/>
      <c r="CA320" s="79"/>
      <c r="CB320" s="79"/>
      <c r="CC320" s="79"/>
      <c r="CD320" s="79"/>
      <c r="CE320" s="79"/>
      <c r="CF320" s="79"/>
      <c r="CG320" s="79"/>
      <c r="CH320" s="79"/>
      <c r="CI320" s="79"/>
      <c r="CJ320" s="79"/>
      <c r="CK320" s="79"/>
      <c r="CL320" s="79"/>
      <c r="CM320" s="79"/>
      <c r="CN320" s="79"/>
      <c r="CO320" s="79"/>
      <c r="CP320" s="79"/>
      <c r="CQ320" s="79"/>
      <c r="CR320" s="79"/>
      <c r="CS320" s="79"/>
      <c r="CT320" s="79"/>
      <c r="CU320" s="79"/>
      <c r="CV320" s="79"/>
      <c r="CW320" s="79"/>
      <c r="CX320" s="79"/>
      <c r="CY320" s="79"/>
      <c r="CZ320" s="79"/>
      <c r="DA320" s="79"/>
      <c r="DB320" s="79"/>
      <c r="DC320" s="79"/>
      <c r="DD320" s="79"/>
      <c r="DE320" s="79"/>
      <c r="DF320" s="79"/>
      <c r="DG320" s="79"/>
      <c r="DH320" s="79"/>
      <c r="DI320" s="79"/>
      <c r="DJ320" s="79"/>
      <c r="DK320" s="79"/>
      <c r="DL320" s="79"/>
      <c r="DM320" s="79"/>
      <c r="DN320" s="79"/>
      <c r="DO320" s="79"/>
      <c r="DP320" s="79"/>
      <c r="DQ320" s="79"/>
      <c r="DR320" s="79"/>
      <c r="DS320" s="79"/>
      <c r="DT320" s="79"/>
      <c r="DU320" s="79"/>
      <c r="DV320" s="79"/>
      <c r="DW320" s="79"/>
      <c r="DX320" s="79"/>
      <c r="DY320" s="79"/>
      <c r="DZ320" s="79"/>
      <c r="EA320" s="79"/>
      <c r="EB320" s="79"/>
      <c r="EC320" s="79"/>
      <c r="ED320" s="79"/>
      <c r="EE320" s="79"/>
      <c r="EF320" s="79"/>
      <c r="EG320" s="79"/>
      <c r="EH320" s="79"/>
      <c r="EI320" s="79"/>
      <c r="EJ320" s="79"/>
      <c r="EK320" s="79"/>
      <c r="EL320" s="79"/>
      <c r="EM320" s="79"/>
      <c r="EN320" s="79"/>
      <c r="EO320" s="79"/>
      <c r="EP320" s="79"/>
      <c r="EQ320" s="79"/>
      <c r="ER320" s="79"/>
      <c r="ES320" s="79"/>
      <c r="ET320" s="79"/>
      <c r="EU320" s="79"/>
      <c r="EV320" s="79"/>
      <c r="EW320" s="79"/>
      <c r="EX320" s="79"/>
      <c r="EY320" s="79"/>
      <c r="EZ320" s="79"/>
      <c r="FA320" s="79"/>
      <c r="FB320" s="79"/>
      <c r="FC320" s="79"/>
      <c r="FD320" s="79"/>
      <c r="FE320" s="79"/>
      <c r="FF320" s="79"/>
      <c r="FG320" s="79"/>
      <c r="FH320" s="79"/>
      <c r="FI320" s="79"/>
      <c r="FJ320" s="79"/>
      <c r="FK320" s="79"/>
      <c r="FL320" s="79"/>
      <c r="FM320" s="79"/>
      <c r="FN320" s="79"/>
      <c r="FO320" s="79"/>
      <c r="FP320" s="79"/>
      <c r="FQ320" s="79"/>
      <c r="FR320" s="79"/>
      <c r="FS320" s="79"/>
      <c r="FT320" s="79"/>
      <c r="FU320" s="79"/>
      <c r="FV320" s="79"/>
      <c r="FW320" s="79"/>
      <c r="FX320" s="79"/>
      <c r="FY320" s="79"/>
      <c r="FZ320" s="79"/>
      <c r="GA320" s="79"/>
      <c r="GB320" s="79"/>
      <c r="GC320" s="79"/>
      <c r="GD320" s="79"/>
      <c r="GE320" s="79"/>
      <c r="GF320" s="79"/>
      <c r="GG320" s="79"/>
      <c r="GH320" s="79"/>
      <c r="GI320" s="79"/>
      <c r="GJ320" s="79"/>
      <c r="GK320" s="79"/>
      <c r="GL320" s="79"/>
      <c r="GM320" s="79"/>
      <c r="GN320" s="79"/>
      <c r="GO320" s="79"/>
      <c r="GP320" s="79"/>
      <c r="GQ320" s="79"/>
      <c r="GR320" s="79"/>
      <c r="GS320" s="79"/>
      <c r="GT320" s="79"/>
      <c r="GU320" s="79"/>
      <c r="GV320" s="79"/>
      <c r="GW320" s="79"/>
      <c r="GX320" s="79"/>
      <c r="GY320" s="79"/>
      <c r="GZ320" s="79"/>
      <c r="HA320" s="79"/>
      <c r="HB320" s="79"/>
      <c r="HC320" s="79"/>
      <c r="HD320" s="79"/>
      <c r="HE320" s="79"/>
      <c r="HF320" s="79"/>
      <c r="HG320" s="79"/>
      <c r="HH320" s="79"/>
      <c r="HI320" s="79"/>
      <c r="HJ320" s="79"/>
      <c r="HK320" s="79"/>
      <c r="HL320" s="79"/>
      <c r="HM320" s="79"/>
      <c r="HN320" s="79"/>
      <c r="HO320" s="79"/>
      <c r="HP320" s="79"/>
      <c r="HQ320" s="79"/>
      <c r="HR320" s="79"/>
      <c r="HS320" s="79"/>
      <c r="HT320" s="79"/>
      <c r="HU320" s="79"/>
      <c r="HV320" s="79"/>
      <c r="HW320" s="79"/>
      <c r="HX320" s="79"/>
      <c r="HY320" s="79"/>
      <c r="HZ320" s="79"/>
      <c r="IA320" s="79"/>
      <c r="IB320" s="79"/>
      <c r="IC320" s="79"/>
      <c r="ID320" s="79"/>
      <c r="IE320" s="79"/>
      <c r="IF320" s="79"/>
      <c r="IG320" s="79"/>
      <c r="IH320" s="79"/>
      <c r="II320" s="79"/>
      <c r="IJ320" s="79"/>
      <c r="IK320" s="79"/>
      <c r="IL320" s="79"/>
      <c r="IM320" s="79"/>
      <c r="IN320" s="83"/>
    </row>
    <row r="321" spans="1:248" s="86" customFormat="1" ht="18" customHeight="1">
      <c r="A321" s="44">
        <f>IF(C321&lt;&gt;" ",COUNTA(C$10:$C321)," ")</f>
        <v>287</v>
      </c>
      <c r="B321" s="44">
        <f>IF(C321&lt;&gt;" ",COUNTA($C$308:C321)," ")</f>
        <v>14</v>
      </c>
      <c r="C321" s="38" t="s">
        <v>131</v>
      </c>
      <c r="D321" s="45" t="s">
        <v>277</v>
      </c>
      <c r="E321" s="46" t="s">
        <v>200</v>
      </c>
      <c r="F321" s="46"/>
      <c r="G321" s="38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102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83"/>
      <c r="CQ321" s="83"/>
      <c r="CR321" s="83"/>
      <c r="CS321" s="83"/>
      <c r="CT321" s="83"/>
      <c r="CU321" s="83"/>
      <c r="CV321" s="83"/>
      <c r="CW321" s="83"/>
      <c r="CX321" s="83"/>
      <c r="CY321" s="83"/>
      <c r="CZ321" s="83"/>
      <c r="DA321" s="83"/>
      <c r="DB321" s="83"/>
      <c r="DC321" s="83"/>
      <c r="DD321" s="83"/>
      <c r="DE321" s="83"/>
      <c r="DF321" s="83"/>
      <c r="DG321" s="83"/>
      <c r="DH321" s="83"/>
      <c r="DI321" s="83"/>
      <c r="DJ321" s="83"/>
      <c r="DK321" s="83"/>
      <c r="DL321" s="83"/>
      <c r="DM321" s="83"/>
      <c r="DN321" s="83"/>
      <c r="DO321" s="83"/>
      <c r="DP321" s="83"/>
      <c r="DQ321" s="83"/>
      <c r="DR321" s="83"/>
      <c r="DS321" s="83"/>
      <c r="DT321" s="83"/>
      <c r="DU321" s="83"/>
      <c r="DV321" s="83"/>
      <c r="DW321" s="83"/>
      <c r="DX321" s="83"/>
      <c r="DY321" s="83"/>
      <c r="DZ321" s="83"/>
      <c r="EA321" s="83"/>
      <c r="EB321" s="83"/>
      <c r="EC321" s="83"/>
      <c r="ED321" s="83"/>
      <c r="EE321" s="83"/>
      <c r="EF321" s="83"/>
      <c r="EG321" s="83"/>
      <c r="EH321" s="83"/>
      <c r="EI321" s="83"/>
      <c r="EJ321" s="83"/>
      <c r="EK321" s="83"/>
      <c r="EL321" s="83"/>
      <c r="EM321" s="83"/>
      <c r="EN321" s="83"/>
      <c r="EO321" s="83"/>
      <c r="EP321" s="83"/>
      <c r="EQ321" s="83"/>
      <c r="ER321" s="83"/>
      <c r="ES321" s="83"/>
      <c r="ET321" s="83"/>
      <c r="EU321" s="83"/>
      <c r="EV321" s="83"/>
      <c r="EW321" s="83"/>
      <c r="EX321" s="83"/>
      <c r="EY321" s="83"/>
      <c r="EZ321" s="83"/>
      <c r="FA321" s="83"/>
      <c r="FB321" s="83"/>
      <c r="FC321" s="83"/>
      <c r="FD321" s="83"/>
      <c r="FE321" s="83"/>
      <c r="FF321" s="83"/>
      <c r="FG321" s="83"/>
      <c r="FH321" s="83"/>
      <c r="FI321" s="83"/>
      <c r="FJ321" s="83"/>
      <c r="FK321" s="83"/>
      <c r="FL321" s="83"/>
      <c r="FM321" s="83"/>
      <c r="FN321" s="83"/>
      <c r="FO321" s="83"/>
      <c r="FP321" s="83"/>
      <c r="FQ321" s="83"/>
      <c r="FR321" s="83"/>
      <c r="FS321" s="83"/>
      <c r="FT321" s="83"/>
      <c r="FU321" s="83"/>
      <c r="FV321" s="83"/>
      <c r="FW321" s="83"/>
      <c r="FX321" s="83"/>
      <c r="FY321" s="83"/>
      <c r="FZ321" s="83"/>
      <c r="GA321" s="83"/>
      <c r="GB321" s="83"/>
      <c r="GC321" s="83"/>
      <c r="GD321" s="83"/>
      <c r="GE321" s="83"/>
      <c r="GF321" s="83"/>
      <c r="GG321" s="83"/>
      <c r="GH321" s="83"/>
      <c r="GI321" s="83"/>
      <c r="GJ321" s="83"/>
      <c r="GK321" s="83"/>
      <c r="GL321" s="83"/>
      <c r="GM321" s="83"/>
      <c r="GN321" s="83"/>
      <c r="GO321" s="83"/>
      <c r="GP321" s="83"/>
      <c r="GQ321" s="83"/>
      <c r="GR321" s="83"/>
      <c r="GS321" s="83"/>
      <c r="GT321" s="83"/>
      <c r="GU321" s="83"/>
      <c r="GV321" s="83"/>
      <c r="GW321" s="83"/>
      <c r="GX321" s="83"/>
      <c r="GY321" s="83"/>
      <c r="GZ321" s="83"/>
      <c r="HA321" s="83"/>
      <c r="HB321" s="83"/>
      <c r="HC321" s="83"/>
      <c r="HD321" s="83"/>
      <c r="HE321" s="83"/>
      <c r="HF321" s="83"/>
      <c r="HG321" s="83"/>
      <c r="HH321" s="83"/>
      <c r="HI321" s="83"/>
      <c r="HJ321" s="83"/>
      <c r="HK321" s="83"/>
      <c r="HL321" s="83"/>
      <c r="HM321" s="83"/>
      <c r="HN321" s="83"/>
      <c r="HO321" s="83"/>
      <c r="HP321" s="83"/>
      <c r="HQ321" s="83"/>
      <c r="HR321" s="83"/>
      <c r="HS321" s="83"/>
      <c r="HT321" s="83"/>
      <c r="HU321" s="83"/>
      <c r="HV321" s="83"/>
      <c r="HW321" s="83"/>
      <c r="HX321" s="83"/>
      <c r="HY321" s="83"/>
      <c r="HZ321" s="83"/>
      <c r="IA321" s="83"/>
      <c r="IB321" s="83"/>
      <c r="IC321" s="83"/>
      <c r="ID321" s="83"/>
      <c r="IE321" s="83"/>
      <c r="IF321" s="83"/>
      <c r="IG321" s="83"/>
      <c r="IH321" s="83"/>
      <c r="II321" s="83"/>
      <c r="IJ321" s="83"/>
      <c r="IK321" s="83"/>
      <c r="IL321" s="83"/>
      <c r="IM321" s="83"/>
      <c r="IN321" s="83"/>
    </row>
    <row r="322" spans="1:248" s="86" customFormat="1" ht="18" customHeight="1">
      <c r="A322" s="44">
        <f>IF(C322&lt;&gt;" ",COUNTA(C$10:$C322)," ")</f>
        <v>288</v>
      </c>
      <c r="B322" s="44">
        <f>IF(C322&lt;&gt;" ",COUNTA($C$308:C322)," ")</f>
        <v>15</v>
      </c>
      <c r="C322" s="38" t="s">
        <v>132</v>
      </c>
      <c r="D322" s="45" t="s">
        <v>399</v>
      </c>
      <c r="E322" s="46" t="s">
        <v>202</v>
      </c>
      <c r="F322" s="46"/>
      <c r="G322" s="38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102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  <c r="CJ322" s="83"/>
      <c r="CK322" s="83"/>
      <c r="CL322" s="83"/>
      <c r="CM322" s="83"/>
      <c r="CN322" s="83"/>
      <c r="CO322" s="83"/>
      <c r="CP322" s="83"/>
      <c r="CQ322" s="83"/>
      <c r="CR322" s="83"/>
      <c r="CS322" s="83"/>
      <c r="CT322" s="83"/>
      <c r="CU322" s="83"/>
      <c r="CV322" s="83"/>
      <c r="CW322" s="83"/>
      <c r="CX322" s="83"/>
      <c r="CY322" s="83"/>
      <c r="CZ322" s="83"/>
      <c r="DA322" s="83"/>
      <c r="DB322" s="83"/>
      <c r="DC322" s="83"/>
      <c r="DD322" s="83"/>
      <c r="DE322" s="83"/>
      <c r="DF322" s="83"/>
      <c r="DG322" s="83"/>
      <c r="DH322" s="83"/>
      <c r="DI322" s="83"/>
      <c r="DJ322" s="83"/>
      <c r="DK322" s="83"/>
      <c r="DL322" s="83"/>
      <c r="DM322" s="83"/>
      <c r="DN322" s="83"/>
      <c r="DO322" s="83"/>
      <c r="DP322" s="83"/>
      <c r="DQ322" s="83"/>
      <c r="DR322" s="83"/>
      <c r="DS322" s="83"/>
      <c r="DT322" s="83"/>
      <c r="DU322" s="83"/>
      <c r="DV322" s="83"/>
      <c r="DW322" s="83"/>
      <c r="DX322" s="83"/>
      <c r="DY322" s="83"/>
      <c r="DZ322" s="83"/>
      <c r="EA322" s="83"/>
      <c r="EB322" s="83"/>
      <c r="EC322" s="83"/>
      <c r="ED322" s="83"/>
      <c r="EE322" s="83"/>
      <c r="EF322" s="83"/>
      <c r="EG322" s="83"/>
      <c r="EH322" s="83"/>
      <c r="EI322" s="83"/>
      <c r="EJ322" s="83"/>
      <c r="EK322" s="83"/>
      <c r="EL322" s="83"/>
      <c r="EM322" s="83"/>
      <c r="EN322" s="83"/>
      <c r="EO322" s="83"/>
      <c r="EP322" s="83"/>
      <c r="EQ322" s="83"/>
      <c r="ER322" s="83"/>
      <c r="ES322" s="83"/>
      <c r="ET322" s="83"/>
      <c r="EU322" s="83"/>
      <c r="EV322" s="83"/>
      <c r="EW322" s="83"/>
      <c r="EX322" s="83"/>
      <c r="EY322" s="83"/>
      <c r="EZ322" s="83"/>
      <c r="FA322" s="83"/>
      <c r="FB322" s="83"/>
      <c r="FC322" s="83"/>
      <c r="FD322" s="83"/>
      <c r="FE322" s="83"/>
      <c r="FF322" s="83"/>
      <c r="FG322" s="83"/>
      <c r="FH322" s="83"/>
      <c r="FI322" s="83"/>
      <c r="FJ322" s="83"/>
      <c r="FK322" s="83"/>
      <c r="FL322" s="83"/>
      <c r="FM322" s="83"/>
      <c r="FN322" s="83"/>
      <c r="FO322" s="83"/>
      <c r="FP322" s="83"/>
      <c r="FQ322" s="83"/>
      <c r="FR322" s="83"/>
      <c r="FS322" s="83"/>
      <c r="FT322" s="83"/>
      <c r="FU322" s="83"/>
      <c r="FV322" s="83"/>
      <c r="FW322" s="83"/>
      <c r="FX322" s="83"/>
      <c r="FY322" s="83"/>
      <c r="FZ322" s="83"/>
      <c r="GA322" s="83"/>
      <c r="GB322" s="83"/>
      <c r="GC322" s="83"/>
      <c r="GD322" s="83"/>
      <c r="GE322" s="83"/>
      <c r="GF322" s="83"/>
      <c r="GG322" s="83"/>
      <c r="GH322" s="83"/>
      <c r="GI322" s="83"/>
      <c r="GJ322" s="83"/>
      <c r="GK322" s="83"/>
      <c r="GL322" s="83"/>
      <c r="GM322" s="83"/>
      <c r="GN322" s="83"/>
      <c r="GO322" s="83"/>
      <c r="GP322" s="83"/>
      <c r="GQ322" s="83"/>
      <c r="GR322" s="83"/>
      <c r="GS322" s="83"/>
      <c r="GT322" s="83"/>
      <c r="GU322" s="83"/>
      <c r="GV322" s="83"/>
      <c r="GW322" s="83"/>
      <c r="GX322" s="83"/>
      <c r="GY322" s="83"/>
      <c r="GZ322" s="83"/>
      <c r="HA322" s="83"/>
      <c r="HB322" s="83"/>
      <c r="HC322" s="83"/>
      <c r="HD322" s="83"/>
      <c r="HE322" s="83"/>
      <c r="HF322" s="83"/>
      <c r="HG322" s="83"/>
      <c r="HH322" s="83"/>
      <c r="HI322" s="83"/>
      <c r="HJ322" s="83"/>
      <c r="HK322" s="83"/>
      <c r="HL322" s="83"/>
      <c r="HM322" s="83"/>
      <c r="HN322" s="83"/>
      <c r="HO322" s="83"/>
      <c r="HP322" s="83"/>
      <c r="HQ322" s="83"/>
      <c r="HR322" s="83"/>
      <c r="HS322" s="83"/>
      <c r="HT322" s="83"/>
      <c r="HU322" s="83"/>
      <c r="HV322" s="83"/>
      <c r="HW322" s="83"/>
      <c r="HX322" s="83"/>
      <c r="HY322" s="83"/>
      <c r="HZ322" s="83"/>
      <c r="IA322" s="83"/>
      <c r="IB322" s="83"/>
      <c r="IC322" s="83"/>
      <c r="ID322" s="83"/>
      <c r="IE322" s="83"/>
      <c r="IF322" s="83"/>
      <c r="IG322" s="83"/>
      <c r="IH322" s="83"/>
      <c r="II322" s="83"/>
      <c r="IJ322" s="83"/>
      <c r="IK322" s="83"/>
      <c r="IL322" s="83"/>
      <c r="IM322" s="83"/>
      <c r="IN322" s="83"/>
    </row>
    <row r="323" spans="1:248" s="86" customFormat="1" ht="18" customHeight="1">
      <c r="A323" s="44">
        <f>IF(C323&lt;&gt;" ",COUNTA(C$10:$C323)," ")</f>
        <v>289</v>
      </c>
      <c r="B323" s="44">
        <f>IF(C323&lt;&gt;" ",COUNTA($C$308:C323)," ")</f>
        <v>16</v>
      </c>
      <c r="C323" s="38" t="s">
        <v>133</v>
      </c>
      <c r="D323" s="45" t="s">
        <v>399</v>
      </c>
      <c r="E323" s="46" t="s">
        <v>202</v>
      </c>
      <c r="F323" s="46"/>
      <c r="G323" s="38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102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H323" s="83"/>
      <c r="CI323" s="83"/>
      <c r="CJ323" s="83"/>
      <c r="CK323" s="83"/>
      <c r="CL323" s="83"/>
      <c r="CM323" s="83"/>
      <c r="CN323" s="83"/>
      <c r="CO323" s="83"/>
      <c r="CP323" s="83"/>
      <c r="CQ323" s="83"/>
      <c r="CR323" s="83"/>
      <c r="CS323" s="83"/>
      <c r="CT323" s="83"/>
      <c r="CU323" s="83"/>
      <c r="CV323" s="83"/>
      <c r="CW323" s="83"/>
      <c r="CX323" s="83"/>
      <c r="CY323" s="83"/>
      <c r="CZ323" s="83"/>
      <c r="DA323" s="83"/>
      <c r="DB323" s="83"/>
      <c r="DC323" s="83"/>
      <c r="DD323" s="83"/>
      <c r="DE323" s="83"/>
      <c r="DF323" s="83"/>
      <c r="DG323" s="83"/>
      <c r="DH323" s="83"/>
      <c r="DI323" s="83"/>
      <c r="DJ323" s="83"/>
      <c r="DK323" s="83"/>
      <c r="DL323" s="83"/>
      <c r="DM323" s="83"/>
      <c r="DN323" s="83"/>
      <c r="DO323" s="83"/>
      <c r="DP323" s="83"/>
      <c r="DQ323" s="83"/>
      <c r="DR323" s="83"/>
      <c r="DS323" s="83"/>
      <c r="DT323" s="83"/>
      <c r="DU323" s="83"/>
      <c r="DV323" s="83"/>
      <c r="DW323" s="83"/>
      <c r="DX323" s="83"/>
      <c r="DY323" s="83"/>
      <c r="DZ323" s="83"/>
      <c r="EA323" s="83"/>
      <c r="EB323" s="83"/>
      <c r="EC323" s="83"/>
      <c r="ED323" s="83"/>
      <c r="EE323" s="83"/>
      <c r="EF323" s="83"/>
      <c r="EG323" s="83"/>
      <c r="EH323" s="83"/>
      <c r="EI323" s="83"/>
      <c r="EJ323" s="83"/>
      <c r="EK323" s="83"/>
      <c r="EL323" s="83"/>
      <c r="EM323" s="83"/>
      <c r="EN323" s="83"/>
      <c r="EO323" s="83"/>
      <c r="EP323" s="83"/>
      <c r="EQ323" s="83"/>
      <c r="ER323" s="83"/>
      <c r="ES323" s="83"/>
      <c r="ET323" s="83"/>
      <c r="EU323" s="83"/>
      <c r="EV323" s="83"/>
      <c r="EW323" s="83"/>
      <c r="EX323" s="83"/>
      <c r="EY323" s="83"/>
      <c r="EZ323" s="83"/>
      <c r="FA323" s="83"/>
      <c r="FB323" s="83"/>
      <c r="FC323" s="83"/>
      <c r="FD323" s="83"/>
      <c r="FE323" s="83"/>
      <c r="FF323" s="83"/>
      <c r="FG323" s="83"/>
      <c r="FH323" s="83"/>
      <c r="FI323" s="83"/>
      <c r="FJ323" s="83"/>
      <c r="FK323" s="83"/>
      <c r="FL323" s="83"/>
      <c r="FM323" s="83"/>
      <c r="FN323" s="83"/>
      <c r="FO323" s="83"/>
      <c r="FP323" s="83"/>
      <c r="FQ323" s="83"/>
      <c r="FR323" s="83"/>
      <c r="FS323" s="83"/>
      <c r="FT323" s="83"/>
      <c r="FU323" s="83"/>
      <c r="FV323" s="83"/>
      <c r="FW323" s="83"/>
      <c r="FX323" s="83"/>
      <c r="FY323" s="83"/>
      <c r="FZ323" s="83"/>
      <c r="GA323" s="83"/>
      <c r="GB323" s="83"/>
      <c r="GC323" s="83"/>
      <c r="GD323" s="83"/>
      <c r="GE323" s="83"/>
      <c r="GF323" s="83"/>
      <c r="GG323" s="83"/>
      <c r="GH323" s="83"/>
      <c r="GI323" s="83"/>
      <c r="GJ323" s="83"/>
      <c r="GK323" s="83"/>
      <c r="GL323" s="83"/>
      <c r="GM323" s="83"/>
      <c r="GN323" s="83"/>
      <c r="GO323" s="83"/>
      <c r="GP323" s="83"/>
      <c r="GQ323" s="83"/>
      <c r="GR323" s="83"/>
      <c r="GS323" s="83"/>
      <c r="GT323" s="83"/>
      <c r="GU323" s="83"/>
      <c r="GV323" s="83"/>
      <c r="GW323" s="83"/>
      <c r="GX323" s="83"/>
      <c r="GY323" s="83"/>
      <c r="GZ323" s="83"/>
      <c r="HA323" s="83"/>
      <c r="HB323" s="83"/>
      <c r="HC323" s="83"/>
      <c r="HD323" s="83"/>
      <c r="HE323" s="83"/>
      <c r="HF323" s="83"/>
      <c r="HG323" s="83"/>
      <c r="HH323" s="83"/>
      <c r="HI323" s="83"/>
      <c r="HJ323" s="83"/>
      <c r="HK323" s="83"/>
      <c r="HL323" s="83"/>
      <c r="HM323" s="83"/>
      <c r="HN323" s="83"/>
      <c r="HO323" s="83"/>
      <c r="HP323" s="83"/>
      <c r="HQ323" s="83"/>
      <c r="HR323" s="83"/>
      <c r="HS323" s="83"/>
      <c r="HT323" s="83"/>
      <c r="HU323" s="83"/>
      <c r="HV323" s="83"/>
      <c r="HW323" s="83"/>
      <c r="HX323" s="83"/>
      <c r="HY323" s="83"/>
      <c r="HZ323" s="83"/>
      <c r="IA323" s="83"/>
      <c r="IB323" s="83"/>
      <c r="IC323" s="83"/>
      <c r="ID323" s="83"/>
      <c r="IE323" s="83"/>
      <c r="IF323" s="83"/>
      <c r="IG323" s="83"/>
      <c r="IH323" s="83"/>
      <c r="II323" s="83"/>
      <c r="IJ323" s="83"/>
      <c r="IK323" s="83"/>
      <c r="IL323" s="83"/>
      <c r="IM323" s="83"/>
      <c r="IN323" s="83"/>
    </row>
    <row r="324" spans="1:248" s="86" customFormat="1" ht="18" customHeight="1">
      <c r="A324" s="44">
        <f>IF(C324&lt;&gt;" ",COUNTA(C$10:$C324)," ")</f>
        <v>290</v>
      </c>
      <c r="B324" s="44">
        <f>IF(C324&lt;&gt;" ",COUNTA($C$308:C324)," ")</f>
        <v>17</v>
      </c>
      <c r="C324" s="38" t="s">
        <v>134</v>
      </c>
      <c r="D324" s="45" t="s">
        <v>399</v>
      </c>
      <c r="E324" s="46" t="s">
        <v>202</v>
      </c>
      <c r="F324" s="46"/>
      <c r="G324" s="38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102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H324" s="83"/>
      <c r="CI324" s="83"/>
      <c r="CJ324" s="83"/>
      <c r="CK324" s="83"/>
      <c r="CL324" s="83"/>
      <c r="CM324" s="83"/>
      <c r="CN324" s="83"/>
      <c r="CO324" s="83"/>
      <c r="CP324" s="83"/>
      <c r="CQ324" s="83"/>
      <c r="CR324" s="83"/>
      <c r="CS324" s="83"/>
      <c r="CT324" s="83"/>
      <c r="CU324" s="83"/>
      <c r="CV324" s="83"/>
      <c r="CW324" s="83"/>
      <c r="CX324" s="83"/>
      <c r="CY324" s="83"/>
      <c r="CZ324" s="83"/>
      <c r="DA324" s="83"/>
      <c r="DB324" s="83"/>
      <c r="DC324" s="83"/>
      <c r="DD324" s="83"/>
      <c r="DE324" s="83"/>
      <c r="DF324" s="83"/>
      <c r="DG324" s="83"/>
      <c r="DH324" s="83"/>
      <c r="DI324" s="83"/>
      <c r="DJ324" s="83"/>
      <c r="DK324" s="83"/>
      <c r="DL324" s="83"/>
      <c r="DM324" s="83"/>
      <c r="DN324" s="83"/>
      <c r="DO324" s="83"/>
      <c r="DP324" s="83"/>
      <c r="DQ324" s="83"/>
      <c r="DR324" s="83"/>
      <c r="DS324" s="83"/>
      <c r="DT324" s="83"/>
      <c r="DU324" s="83"/>
      <c r="DV324" s="83"/>
      <c r="DW324" s="83"/>
      <c r="DX324" s="83"/>
      <c r="DY324" s="83"/>
      <c r="DZ324" s="83"/>
      <c r="EA324" s="83"/>
      <c r="EB324" s="83"/>
      <c r="EC324" s="83"/>
      <c r="ED324" s="83"/>
      <c r="EE324" s="83"/>
      <c r="EF324" s="83"/>
      <c r="EG324" s="83"/>
      <c r="EH324" s="83"/>
      <c r="EI324" s="83"/>
      <c r="EJ324" s="83"/>
      <c r="EK324" s="83"/>
      <c r="EL324" s="83"/>
      <c r="EM324" s="83"/>
      <c r="EN324" s="83"/>
      <c r="EO324" s="83"/>
      <c r="EP324" s="83"/>
      <c r="EQ324" s="83"/>
      <c r="ER324" s="83"/>
      <c r="ES324" s="83"/>
      <c r="ET324" s="83"/>
      <c r="EU324" s="83"/>
      <c r="EV324" s="83"/>
      <c r="EW324" s="83"/>
      <c r="EX324" s="83"/>
      <c r="EY324" s="83"/>
      <c r="EZ324" s="83"/>
      <c r="FA324" s="83"/>
      <c r="FB324" s="83"/>
      <c r="FC324" s="83"/>
      <c r="FD324" s="83"/>
      <c r="FE324" s="83"/>
      <c r="FF324" s="83"/>
      <c r="FG324" s="83"/>
      <c r="FH324" s="83"/>
      <c r="FI324" s="83"/>
      <c r="FJ324" s="83"/>
      <c r="FK324" s="83"/>
      <c r="FL324" s="83"/>
      <c r="FM324" s="83"/>
      <c r="FN324" s="83"/>
      <c r="FO324" s="83"/>
      <c r="FP324" s="83"/>
      <c r="FQ324" s="83"/>
      <c r="FR324" s="83"/>
      <c r="FS324" s="83"/>
      <c r="FT324" s="83"/>
      <c r="FU324" s="83"/>
      <c r="FV324" s="83"/>
      <c r="FW324" s="83"/>
      <c r="FX324" s="83"/>
      <c r="FY324" s="83"/>
      <c r="FZ324" s="83"/>
      <c r="GA324" s="83"/>
      <c r="GB324" s="83"/>
      <c r="GC324" s="83"/>
      <c r="GD324" s="83"/>
      <c r="GE324" s="83"/>
      <c r="GF324" s="83"/>
      <c r="GG324" s="83"/>
      <c r="GH324" s="83"/>
      <c r="GI324" s="83"/>
      <c r="GJ324" s="83"/>
      <c r="GK324" s="83"/>
      <c r="GL324" s="83"/>
      <c r="GM324" s="83"/>
      <c r="GN324" s="83"/>
      <c r="GO324" s="83"/>
      <c r="GP324" s="83"/>
      <c r="GQ324" s="83"/>
      <c r="GR324" s="83"/>
      <c r="GS324" s="83"/>
      <c r="GT324" s="83"/>
      <c r="GU324" s="83"/>
      <c r="GV324" s="83"/>
      <c r="GW324" s="83"/>
      <c r="GX324" s="83"/>
      <c r="GY324" s="83"/>
      <c r="GZ324" s="83"/>
      <c r="HA324" s="83"/>
      <c r="HB324" s="83"/>
      <c r="HC324" s="83"/>
      <c r="HD324" s="83"/>
      <c r="HE324" s="83"/>
      <c r="HF324" s="83"/>
      <c r="HG324" s="83"/>
      <c r="HH324" s="83"/>
      <c r="HI324" s="83"/>
      <c r="HJ324" s="83"/>
      <c r="HK324" s="83"/>
      <c r="HL324" s="83"/>
      <c r="HM324" s="83"/>
      <c r="HN324" s="83"/>
      <c r="HO324" s="83"/>
      <c r="HP324" s="83"/>
      <c r="HQ324" s="83"/>
      <c r="HR324" s="83"/>
      <c r="HS324" s="83"/>
      <c r="HT324" s="83"/>
      <c r="HU324" s="83"/>
      <c r="HV324" s="83"/>
      <c r="HW324" s="83"/>
      <c r="HX324" s="83"/>
      <c r="HY324" s="83"/>
      <c r="HZ324" s="83"/>
      <c r="IA324" s="83"/>
      <c r="IB324" s="83"/>
      <c r="IC324" s="83"/>
      <c r="ID324" s="83"/>
      <c r="IE324" s="83"/>
      <c r="IF324" s="83"/>
      <c r="IG324" s="83"/>
      <c r="IH324" s="83"/>
      <c r="II324" s="83"/>
      <c r="IJ324" s="83"/>
      <c r="IK324" s="83"/>
      <c r="IL324" s="83"/>
      <c r="IM324" s="83"/>
      <c r="IN324" s="83"/>
    </row>
    <row r="325" spans="1:248" s="49" customFormat="1" ht="18" customHeight="1">
      <c r="A325" s="43" t="s">
        <v>421</v>
      </c>
      <c r="B325" s="43"/>
      <c r="C325" s="29"/>
      <c r="D325" s="29"/>
      <c r="E325" s="28"/>
      <c r="F325" s="30"/>
      <c r="G325" s="31">
        <f>0.15*16</f>
        <v>2.4</v>
      </c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57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  <c r="EN325" s="58"/>
      <c r="EO325" s="58"/>
      <c r="EP325" s="58"/>
      <c r="EQ325" s="58"/>
      <c r="ER325" s="58"/>
      <c r="ES325" s="58"/>
      <c r="ET325" s="58"/>
      <c r="EU325" s="58"/>
      <c r="EV325" s="58"/>
      <c r="EW325" s="58"/>
      <c r="EX325" s="58"/>
      <c r="EY325" s="58"/>
      <c r="EZ325" s="58"/>
      <c r="FA325" s="58"/>
      <c r="FB325" s="58"/>
      <c r="FC325" s="58"/>
      <c r="FD325" s="58"/>
      <c r="FE325" s="58"/>
      <c r="FF325" s="58"/>
      <c r="FG325" s="58"/>
      <c r="FH325" s="58"/>
      <c r="FI325" s="58"/>
      <c r="FJ325" s="58"/>
      <c r="FK325" s="58"/>
      <c r="FL325" s="58"/>
      <c r="FM325" s="58"/>
      <c r="FN325" s="58"/>
      <c r="FO325" s="58"/>
      <c r="FP325" s="58"/>
      <c r="FQ325" s="58"/>
      <c r="FR325" s="58"/>
      <c r="FS325" s="58"/>
      <c r="FT325" s="58"/>
      <c r="FU325" s="58"/>
      <c r="FV325" s="58"/>
      <c r="FW325" s="58"/>
      <c r="FX325" s="58"/>
      <c r="FY325" s="58"/>
      <c r="FZ325" s="58"/>
      <c r="GA325" s="58"/>
      <c r="GB325" s="58"/>
      <c r="GC325" s="58"/>
      <c r="GD325" s="58"/>
      <c r="GE325" s="58"/>
      <c r="GF325" s="58"/>
      <c r="GG325" s="58"/>
      <c r="GH325" s="58"/>
      <c r="GI325" s="58"/>
      <c r="GJ325" s="58"/>
      <c r="GK325" s="58"/>
      <c r="GL325" s="58"/>
      <c r="GM325" s="58"/>
      <c r="GN325" s="58"/>
      <c r="GO325" s="58"/>
      <c r="GP325" s="58"/>
      <c r="GQ325" s="58"/>
      <c r="GR325" s="58"/>
      <c r="GS325" s="58"/>
      <c r="GT325" s="58"/>
      <c r="GU325" s="58"/>
      <c r="GV325" s="58"/>
      <c r="GW325" s="58"/>
      <c r="GX325" s="58"/>
      <c r="GY325" s="58"/>
      <c r="GZ325" s="58"/>
      <c r="HA325" s="58"/>
      <c r="HB325" s="58"/>
      <c r="HC325" s="58"/>
      <c r="HD325" s="58"/>
      <c r="HE325" s="58"/>
      <c r="HF325" s="58"/>
      <c r="HG325" s="58"/>
      <c r="HH325" s="58"/>
      <c r="HI325" s="58"/>
      <c r="HJ325" s="58"/>
      <c r="HK325" s="58"/>
      <c r="HL325" s="58"/>
      <c r="HM325" s="58"/>
      <c r="HN325" s="58"/>
      <c r="HO325" s="58"/>
      <c r="HP325" s="58"/>
      <c r="HQ325" s="58"/>
      <c r="HR325" s="58"/>
      <c r="HS325" s="58"/>
      <c r="HT325" s="58"/>
      <c r="HU325" s="58"/>
      <c r="HV325" s="58"/>
      <c r="HW325" s="58"/>
      <c r="HX325" s="58"/>
      <c r="HY325" s="58"/>
      <c r="HZ325" s="58"/>
      <c r="IA325" s="58"/>
      <c r="IB325" s="58"/>
      <c r="IC325" s="58"/>
      <c r="ID325" s="58"/>
      <c r="IE325" s="58"/>
      <c r="IF325" s="58"/>
      <c r="IG325" s="58"/>
      <c r="IH325" s="58"/>
      <c r="II325" s="58"/>
      <c r="IJ325" s="58"/>
      <c r="IK325" s="58"/>
      <c r="IL325" s="58"/>
      <c r="IM325" s="58"/>
      <c r="IN325" s="41"/>
    </row>
    <row r="326" spans="1:248" s="24" customFormat="1" ht="18" customHeight="1">
      <c r="A326" s="44">
        <f>IF(C326&lt;&gt;" ",COUNTA(C$10:$C326)," ")</f>
        <v>291</v>
      </c>
      <c r="B326" s="44">
        <f>IF(C326&lt;&gt;" ",COUNTA($C$326:C326)," ")</f>
        <v>1</v>
      </c>
      <c r="C326" s="38" t="s">
        <v>422</v>
      </c>
      <c r="D326" s="45"/>
      <c r="E326" s="44" t="s">
        <v>196</v>
      </c>
      <c r="F326" s="46" t="s">
        <v>197</v>
      </c>
      <c r="G326" s="38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70"/>
      <c r="AW326" s="64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  <c r="GX326" s="47"/>
      <c r="GY326" s="47"/>
      <c r="GZ326" s="47"/>
      <c r="HA326" s="47"/>
      <c r="HB326" s="47"/>
      <c r="HC326" s="47"/>
      <c r="HD326" s="47"/>
      <c r="HE326" s="47"/>
      <c r="HF326" s="47"/>
      <c r="HG326" s="47"/>
      <c r="HH326" s="47"/>
      <c r="HI326" s="47"/>
      <c r="HJ326" s="47"/>
      <c r="HK326" s="47"/>
      <c r="HL326" s="47"/>
      <c r="HM326" s="47"/>
      <c r="HN326" s="47"/>
      <c r="HO326" s="47"/>
      <c r="HP326" s="47"/>
      <c r="HQ326" s="47"/>
      <c r="HR326" s="47"/>
      <c r="HS326" s="47"/>
      <c r="HT326" s="47"/>
      <c r="HU326" s="47"/>
      <c r="HV326" s="47"/>
      <c r="HW326" s="47"/>
      <c r="HX326" s="47"/>
      <c r="HY326" s="47"/>
      <c r="HZ326" s="47"/>
      <c r="IA326" s="47"/>
      <c r="IB326" s="47"/>
      <c r="IC326" s="47"/>
      <c r="ID326" s="47"/>
      <c r="IE326" s="47"/>
      <c r="IF326" s="47"/>
      <c r="IG326" s="47"/>
      <c r="IH326" s="47"/>
      <c r="II326" s="47"/>
      <c r="IJ326" s="47"/>
      <c r="IK326" s="47"/>
      <c r="IL326" s="47"/>
      <c r="IM326" s="47"/>
      <c r="IN326" s="49"/>
    </row>
    <row r="327" spans="1:248" s="79" customFormat="1" ht="18" customHeight="1">
      <c r="A327" s="44">
        <f>IF(C327&lt;&gt;" ",COUNTA(C$10:$C327)," ")</f>
        <v>292</v>
      </c>
      <c r="B327" s="44">
        <f>IF(C327&lt;&gt;" ",COUNTA($C$326:C327)," ")</f>
        <v>2</v>
      </c>
      <c r="C327" s="38" t="s">
        <v>155</v>
      </c>
      <c r="D327" s="45" t="s">
        <v>275</v>
      </c>
      <c r="E327" s="124" t="s">
        <v>196</v>
      </c>
      <c r="F327" s="46" t="s">
        <v>197</v>
      </c>
      <c r="G327" s="38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3"/>
      <c r="AW327" s="54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3"/>
      <c r="CM327" s="83"/>
      <c r="CN327" s="83"/>
      <c r="CO327" s="83"/>
      <c r="CP327" s="83"/>
      <c r="CQ327" s="83"/>
      <c r="CR327" s="83"/>
      <c r="CS327" s="83"/>
      <c r="CT327" s="83"/>
      <c r="CU327" s="83"/>
      <c r="CV327" s="83"/>
      <c r="CW327" s="83"/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3"/>
      <c r="DJ327" s="83"/>
      <c r="DK327" s="83"/>
      <c r="DL327" s="83"/>
      <c r="DM327" s="83"/>
      <c r="DN327" s="83"/>
      <c r="DO327" s="83"/>
      <c r="DP327" s="83"/>
      <c r="DQ327" s="83"/>
      <c r="DR327" s="83"/>
      <c r="DS327" s="83"/>
      <c r="DT327" s="83"/>
      <c r="DU327" s="83"/>
      <c r="DV327" s="83"/>
      <c r="DW327" s="83"/>
      <c r="DX327" s="83"/>
      <c r="DY327" s="83"/>
      <c r="DZ327" s="83"/>
      <c r="EA327" s="83"/>
      <c r="EB327" s="83"/>
      <c r="EC327" s="83"/>
      <c r="ED327" s="83"/>
      <c r="EE327" s="83"/>
      <c r="EF327" s="83"/>
      <c r="EG327" s="83"/>
      <c r="EH327" s="83"/>
      <c r="EI327" s="83"/>
      <c r="EJ327" s="83"/>
      <c r="EK327" s="83"/>
      <c r="EL327" s="83"/>
      <c r="EM327" s="83"/>
      <c r="EN327" s="83"/>
      <c r="EO327" s="83"/>
      <c r="EP327" s="83"/>
      <c r="EQ327" s="83"/>
      <c r="ER327" s="83"/>
      <c r="ES327" s="83"/>
      <c r="ET327" s="83"/>
      <c r="EU327" s="83"/>
      <c r="EV327" s="83"/>
      <c r="EW327" s="83"/>
      <c r="EX327" s="83"/>
      <c r="EY327" s="83"/>
      <c r="EZ327" s="83"/>
      <c r="FA327" s="83"/>
      <c r="FB327" s="83"/>
      <c r="FC327" s="83"/>
      <c r="FD327" s="83"/>
      <c r="FE327" s="83"/>
      <c r="FF327" s="83"/>
      <c r="FG327" s="83"/>
      <c r="FH327" s="83"/>
      <c r="FI327" s="83"/>
      <c r="FJ327" s="83"/>
      <c r="FK327" s="83"/>
      <c r="FL327" s="83"/>
      <c r="FM327" s="83"/>
      <c r="FN327" s="83"/>
      <c r="FO327" s="83"/>
      <c r="FP327" s="83"/>
      <c r="FQ327" s="83"/>
      <c r="FR327" s="83"/>
      <c r="FS327" s="83"/>
      <c r="FT327" s="83"/>
      <c r="FU327" s="83"/>
      <c r="FV327" s="83"/>
      <c r="FW327" s="83"/>
      <c r="FX327" s="83"/>
      <c r="FY327" s="83"/>
      <c r="FZ327" s="83"/>
      <c r="GA327" s="83"/>
      <c r="GB327" s="83"/>
      <c r="GC327" s="83"/>
      <c r="GD327" s="83"/>
      <c r="GE327" s="83"/>
      <c r="GF327" s="83"/>
      <c r="GG327" s="83"/>
      <c r="GH327" s="83"/>
      <c r="GI327" s="83"/>
      <c r="GJ327" s="83"/>
      <c r="GK327" s="83"/>
      <c r="GL327" s="83"/>
      <c r="GM327" s="83"/>
      <c r="GN327" s="83"/>
      <c r="GO327" s="83"/>
      <c r="GP327" s="83"/>
      <c r="GQ327" s="83"/>
      <c r="GR327" s="83"/>
      <c r="GS327" s="83"/>
      <c r="GT327" s="83"/>
      <c r="GU327" s="83"/>
      <c r="GV327" s="83"/>
      <c r="GW327" s="83"/>
      <c r="GX327" s="83"/>
      <c r="GY327" s="83"/>
      <c r="GZ327" s="83"/>
      <c r="HA327" s="83"/>
      <c r="HB327" s="83"/>
      <c r="HC327" s="83"/>
      <c r="HD327" s="83"/>
      <c r="HE327" s="83"/>
      <c r="HF327" s="83"/>
      <c r="HG327" s="83"/>
      <c r="HH327" s="83"/>
      <c r="HI327" s="83"/>
      <c r="HJ327" s="83"/>
      <c r="HK327" s="83"/>
      <c r="HL327" s="83"/>
      <c r="HM327" s="83"/>
      <c r="HN327" s="83"/>
      <c r="HO327" s="83"/>
      <c r="HP327" s="83"/>
      <c r="HQ327" s="83"/>
      <c r="HR327" s="83"/>
      <c r="HS327" s="83"/>
      <c r="HT327" s="83"/>
      <c r="HU327" s="83"/>
      <c r="HV327" s="83"/>
      <c r="HW327" s="83"/>
      <c r="HX327" s="83"/>
      <c r="HY327" s="83"/>
      <c r="HZ327" s="83"/>
      <c r="IA327" s="83"/>
      <c r="IB327" s="83"/>
      <c r="IC327" s="83"/>
      <c r="ID327" s="83"/>
      <c r="IE327" s="83"/>
      <c r="IF327" s="83"/>
      <c r="IG327" s="83"/>
      <c r="IH327" s="83"/>
      <c r="II327" s="83"/>
      <c r="IJ327" s="83"/>
      <c r="IK327" s="83"/>
      <c r="IL327" s="83"/>
      <c r="IM327" s="83"/>
      <c r="IN327" s="86"/>
    </row>
    <row r="328" spans="1:248" s="86" customFormat="1" ht="18" customHeight="1">
      <c r="A328" s="44">
        <f>IF(C328&lt;&gt;" ",COUNTA(C$10:$C328)," ")</f>
        <v>293</v>
      </c>
      <c r="B328" s="44">
        <f>IF(C328&lt;&gt;" ",COUNTA($C$326:C328)," ")</f>
        <v>3</v>
      </c>
      <c r="C328" s="38" t="s">
        <v>156</v>
      </c>
      <c r="D328" s="45" t="s">
        <v>276</v>
      </c>
      <c r="E328" s="124" t="s">
        <v>196</v>
      </c>
      <c r="F328" s="46" t="s">
        <v>197</v>
      </c>
      <c r="G328" s="38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3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83"/>
      <c r="CI328" s="83"/>
      <c r="CJ328" s="83"/>
      <c r="CK328" s="83"/>
      <c r="CL328" s="83"/>
      <c r="CM328" s="83"/>
      <c r="CN328" s="83"/>
      <c r="CO328" s="83"/>
      <c r="CP328" s="83"/>
      <c r="CQ328" s="83"/>
      <c r="CR328" s="83"/>
      <c r="CS328" s="83"/>
      <c r="CT328" s="83"/>
      <c r="CU328" s="83"/>
      <c r="CV328" s="83"/>
      <c r="CW328" s="83"/>
      <c r="CX328" s="83"/>
      <c r="CY328" s="83"/>
      <c r="CZ328" s="83"/>
      <c r="DA328" s="83"/>
      <c r="DB328" s="83"/>
      <c r="DC328" s="83"/>
      <c r="DD328" s="83"/>
      <c r="DE328" s="83"/>
      <c r="DF328" s="83"/>
      <c r="DG328" s="83"/>
      <c r="DH328" s="83"/>
      <c r="DI328" s="83"/>
      <c r="DJ328" s="83"/>
      <c r="DK328" s="83"/>
      <c r="DL328" s="83"/>
      <c r="DM328" s="83"/>
      <c r="DN328" s="83"/>
      <c r="DO328" s="83"/>
      <c r="DP328" s="83"/>
      <c r="DQ328" s="83"/>
      <c r="DR328" s="83"/>
      <c r="DS328" s="83"/>
      <c r="DT328" s="83"/>
      <c r="DU328" s="83"/>
      <c r="DV328" s="83"/>
      <c r="DW328" s="83"/>
      <c r="DX328" s="83"/>
      <c r="DY328" s="83"/>
      <c r="DZ328" s="83"/>
      <c r="EA328" s="83"/>
      <c r="EB328" s="83"/>
      <c r="EC328" s="83"/>
      <c r="ED328" s="83"/>
      <c r="EE328" s="83"/>
      <c r="EF328" s="83"/>
      <c r="EG328" s="83"/>
      <c r="EH328" s="83"/>
      <c r="EI328" s="83"/>
      <c r="EJ328" s="83"/>
      <c r="EK328" s="83"/>
      <c r="EL328" s="83"/>
      <c r="EM328" s="83"/>
      <c r="EN328" s="83"/>
      <c r="EO328" s="83"/>
      <c r="EP328" s="83"/>
      <c r="EQ328" s="83"/>
      <c r="ER328" s="83"/>
      <c r="ES328" s="83"/>
      <c r="ET328" s="83"/>
      <c r="EU328" s="83"/>
      <c r="EV328" s="83"/>
      <c r="EW328" s="83"/>
      <c r="EX328" s="83"/>
      <c r="EY328" s="83"/>
      <c r="EZ328" s="83"/>
      <c r="FA328" s="83"/>
      <c r="FB328" s="83"/>
      <c r="FC328" s="83"/>
      <c r="FD328" s="83"/>
      <c r="FE328" s="83"/>
      <c r="FF328" s="83"/>
      <c r="FG328" s="83"/>
      <c r="FH328" s="83"/>
      <c r="FI328" s="83"/>
      <c r="FJ328" s="83"/>
      <c r="FK328" s="83"/>
      <c r="FL328" s="83"/>
      <c r="FM328" s="83"/>
      <c r="FN328" s="83"/>
      <c r="FO328" s="83"/>
      <c r="FP328" s="83"/>
      <c r="FQ328" s="83"/>
      <c r="FR328" s="83"/>
      <c r="FS328" s="83"/>
      <c r="FT328" s="83"/>
      <c r="FU328" s="83"/>
      <c r="FV328" s="83"/>
      <c r="FW328" s="83"/>
      <c r="FX328" s="83"/>
      <c r="FY328" s="83"/>
      <c r="FZ328" s="83"/>
      <c r="GA328" s="83"/>
      <c r="GB328" s="83"/>
      <c r="GC328" s="83"/>
      <c r="GD328" s="83"/>
      <c r="GE328" s="83"/>
      <c r="GF328" s="83"/>
      <c r="GG328" s="83"/>
      <c r="GH328" s="83"/>
      <c r="GI328" s="83"/>
      <c r="GJ328" s="83"/>
      <c r="GK328" s="83"/>
      <c r="GL328" s="83"/>
      <c r="GM328" s="83"/>
      <c r="GN328" s="83"/>
      <c r="GO328" s="83"/>
      <c r="GP328" s="83"/>
      <c r="GQ328" s="83"/>
      <c r="GR328" s="83"/>
      <c r="GS328" s="83"/>
      <c r="GT328" s="83"/>
      <c r="GU328" s="83"/>
      <c r="GV328" s="83"/>
      <c r="GW328" s="83"/>
      <c r="GX328" s="83"/>
      <c r="GY328" s="83"/>
      <c r="GZ328" s="83"/>
      <c r="HA328" s="83"/>
      <c r="HB328" s="83"/>
      <c r="HC328" s="83"/>
      <c r="HD328" s="83"/>
      <c r="HE328" s="83"/>
      <c r="HF328" s="83"/>
      <c r="HG328" s="83"/>
      <c r="HH328" s="83"/>
      <c r="HI328" s="83"/>
      <c r="HJ328" s="83"/>
      <c r="HK328" s="83"/>
      <c r="HL328" s="83"/>
      <c r="HM328" s="83"/>
      <c r="HN328" s="83"/>
      <c r="HO328" s="83"/>
      <c r="HP328" s="83"/>
      <c r="HQ328" s="83"/>
      <c r="HR328" s="83"/>
      <c r="HS328" s="83"/>
      <c r="HT328" s="83"/>
      <c r="HU328" s="83"/>
      <c r="HV328" s="83"/>
      <c r="HW328" s="83"/>
      <c r="HX328" s="83"/>
      <c r="HY328" s="83"/>
      <c r="HZ328" s="83"/>
      <c r="IA328" s="83"/>
      <c r="IB328" s="83"/>
      <c r="IC328" s="83"/>
      <c r="ID328" s="83"/>
      <c r="IE328" s="83"/>
      <c r="IF328" s="83"/>
      <c r="IG328" s="83"/>
      <c r="IH328" s="83"/>
      <c r="II328" s="83"/>
      <c r="IJ328" s="83"/>
      <c r="IK328" s="83"/>
      <c r="IL328" s="83"/>
      <c r="IM328" s="83"/>
      <c r="IN328" s="79"/>
    </row>
    <row r="329" spans="1:248" s="86" customFormat="1" ht="18" customHeight="1">
      <c r="A329" s="44">
        <f>IF(C329&lt;&gt;" ",COUNTA(C$10:$C329)," ")</f>
        <v>294</v>
      </c>
      <c r="B329" s="44">
        <f>IF(C329&lt;&gt;" ",COUNTA($C$326:C329)," ")</f>
        <v>4</v>
      </c>
      <c r="C329" s="38" t="s">
        <v>162</v>
      </c>
      <c r="D329" s="45" t="s">
        <v>276</v>
      </c>
      <c r="E329" s="124" t="s">
        <v>196</v>
      </c>
      <c r="F329" s="71" t="s">
        <v>197</v>
      </c>
      <c r="G329" s="38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3"/>
      <c r="AW329" s="54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DT329" s="54"/>
      <c r="DU329" s="54"/>
      <c r="DV329" s="54"/>
      <c r="DW329" s="54"/>
      <c r="DX329" s="54"/>
      <c r="DY329" s="54"/>
      <c r="DZ329" s="54"/>
      <c r="EA329" s="54"/>
      <c r="EB329" s="54"/>
      <c r="EC329" s="54"/>
      <c r="ED329" s="54"/>
      <c r="EE329" s="54"/>
      <c r="EF329" s="54"/>
      <c r="EG329" s="54"/>
      <c r="EH329" s="54"/>
      <c r="EI329" s="54"/>
      <c r="EJ329" s="54"/>
      <c r="EK329" s="54"/>
      <c r="EL329" s="54"/>
      <c r="EM329" s="54"/>
      <c r="EN329" s="54"/>
      <c r="EO329" s="54"/>
      <c r="EP329" s="54"/>
      <c r="EQ329" s="54"/>
      <c r="ER329" s="54"/>
      <c r="ES329" s="54"/>
      <c r="ET329" s="54"/>
      <c r="EU329" s="54"/>
      <c r="EV329" s="54"/>
      <c r="EW329" s="54"/>
      <c r="EX329" s="54"/>
      <c r="EY329" s="54"/>
      <c r="EZ329" s="54"/>
      <c r="FA329" s="54"/>
      <c r="FB329" s="54"/>
      <c r="FC329" s="54"/>
      <c r="FD329" s="54"/>
      <c r="FE329" s="54"/>
      <c r="FF329" s="54"/>
      <c r="FG329" s="54"/>
      <c r="FH329" s="54"/>
      <c r="FI329" s="54"/>
      <c r="FJ329" s="54"/>
      <c r="FK329" s="54"/>
      <c r="FL329" s="54"/>
      <c r="FM329" s="54"/>
      <c r="FN329" s="54"/>
      <c r="FO329" s="54"/>
      <c r="FP329" s="54"/>
      <c r="FQ329" s="54"/>
      <c r="FR329" s="54"/>
      <c r="FS329" s="54"/>
      <c r="FT329" s="54"/>
      <c r="FU329" s="54"/>
      <c r="FV329" s="54"/>
      <c r="FW329" s="54"/>
      <c r="FX329" s="54"/>
      <c r="FY329" s="54"/>
      <c r="FZ329" s="54"/>
      <c r="GA329" s="54"/>
      <c r="GB329" s="54"/>
      <c r="GC329" s="54"/>
      <c r="GD329" s="54"/>
      <c r="GE329" s="54"/>
      <c r="GF329" s="54"/>
      <c r="GG329" s="54"/>
      <c r="GH329" s="54"/>
      <c r="GI329" s="54"/>
      <c r="GJ329" s="54"/>
      <c r="GK329" s="54"/>
      <c r="GL329" s="54"/>
      <c r="GM329" s="54"/>
      <c r="GN329" s="54"/>
      <c r="GO329" s="54"/>
      <c r="GP329" s="54"/>
      <c r="GQ329" s="54"/>
      <c r="GR329" s="54"/>
      <c r="GS329" s="54"/>
      <c r="GT329" s="54"/>
      <c r="GU329" s="54"/>
      <c r="GV329" s="54"/>
      <c r="GW329" s="54"/>
      <c r="GX329" s="54"/>
      <c r="GY329" s="54"/>
      <c r="GZ329" s="54"/>
      <c r="HA329" s="54"/>
      <c r="HB329" s="54"/>
      <c r="HC329" s="54"/>
      <c r="HD329" s="54"/>
      <c r="HE329" s="54"/>
      <c r="HF329" s="54"/>
      <c r="HG329" s="54"/>
      <c r="HH329" s="54"/>
      <c r="HI329" s="54"/>
      <c r="HJ329" s="54"/>
      <c r="HK329" s="54"/>
      <c r="HL329" s="54"/>
      <c r="HM329" s="54"/>
      <c r="HN329" s="54"/>
      <c r="HO329" s="54"/>
      <c r="HP329" s="54"/>
      <c r="HQ329" s="54"/>
      <c r="HR329" s="54"/>
      <c r="HS329" s="54"/>
      <c r="HT329" s="54"/>
      <c r="HU329" s="54"/>
      <c r="HV329" s="54"/>
      <c r="HW329" s="54"/>
      <c r="HX329" s="54"/>
      <c r="HY329" s="54"/>
      <c r="HZ329" s="54"/>
      <c r="IA329" s="54"/>
      <c r="IB329" s="54"/>
      <c r="IC329" s="54"/>
      <c r="ID329" s="54"/>
      <c r="IE329" s="54"/>
      <c r="IF329" s="54"/>
      <c r="IG329" s="54"/>
      <c r="IH329" s="54"/>
      <c r="II329" s="54"/>
      <c r="IJ329" s="54"/>
      <c r="IK329" s="54"/>
      <c r="IL329" s="54"/>
      <c r="IM329" s="54"/>
    </row>
    <row r="330" spans="1:248" s="86" customFormat="1" ht="18" customHeight="1">
      <c r="A330" s="44">
        <f>IF(C330&lt;&gt;" ",COUNTA(C$10:$C330)," ")</f>
        <v>295</v>
      </c>
      <c r="B330" s="44">
        <f>IF(C330&lt;&gt;" ",COUNTA($C$326:C330)," ")</f>
        <v>5</v>
      </c>
      <c r="C330" s="38" t="s">
        <v>160</v>
      </c>
      <c r="D330" s="45" t="s">
        <v>276</v>
      </c>
      <c r="E330" s="124" t="s">
        <v>196</v>
      </c>
      <c r="F330" s="71" t="s">
        <v>197</v>
      </c>
      <c r="G330" s="38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87"/>
      <c r="AX330" s="79"/>
      <c r="AY330" s="79"/>
      <c r="AZ330" s="79"/>
      <c r="BA330" s="79"/>
      <c r="BB330" s="79"/>
      <c r="BC330" s="79"/>
      <c r="BD330" s="79"/>
      <c r="BE330" s="79"/>
      <c r="BF330" s="79"/>
      <c r="BG330" s="79"/>
      <c r="BH330" s="79"/>
      <c r="BI330" s="79"/>
      <c r="BJ330" s="79"/>
      <c r="BK330" s="79"/>
      <c r="BL330" s="79"/>
      <c r="BM330" s="79"/>
      <c r="BN330" s="79"/>
      <c r="BO330" s="79"/>
      <c r="BP330" s="79"/>
      <c r="BQ330" s="79"/>
      <c r="BR330" s="79"/>
      <c r="BS330" s="79"/>
      <c r="BT330" s="79"/>
      <c r="BU330" s="79"/>
      <c r="BV330" s="79"/>
      <c r="BW330" s="79"/>
      <c r="BX330" s="79"/>
      <c r="BY330" s="79"/>
      <c r="BZ330" s="79"/>
      <c r="CA330" s="79"/>
      <c r="CB330" s="79"/>
      <c r="CC330" s="79"/>
      <c r="CD330" s="79"/>
      <c r="CE330" s="79"/>
      <c r="CF330" s="79"/>
      <c r="CG330" s="79"/>
      <c r="CH330" s="79"/>
      <c r="CI330" s="79"/>
      <c r="CJ330" s="79"/>
      <c r="CK330" s="79"/>
      <c r="CL330" s="79"/>
      <c r="CM330" s="79"/>
      <c r="CN330" s="79"/>
      <c r="CO330" s="79"/>
      <c r="CP330" s="79"/>
      <c r="CQ330" s="79"/>
      <c r="CR330" s="79"/>
      <c r="CS330" s="79"/>
      <c r="CT330" s="79"/>
      <c r="CU330" s="79"/>
      <c r="CV330" s="79"/>
      <c r="CW330" s="79"/>
      <c r="CX330" s="79"/>
      <c r="CY330" s="79"/>
      <c r="CZ330" s="79"/>
      <c r="DA330" s="79"/>
      <c r="DB330" s="79"/>
      <c r="DC330" s="79"/>
      <c r="DD330" s="79"/>
      <c r="DE330" s="79"/>
      <c r="DF330" s="79"/>
      <c r="DG330" s="79"/>
      <c r="DH330" s="79"/>
      <c r="DI330" s="79"/>
      <c r="DJ330" s="79"/>
      <c r="DK330" s="79"/>
      <c r="DL330" s="79"/>
      <c r="DM330" s="79"/>
      <c r="DN330" s="79"/>
      <c r="DO330" s="79"/>
      <c r="DP330" s="79"/>
      <c r="DQ330" s="79"/>
      <c r="DR330" s="79"/>
      <c r="DS330" s="79"/>
      <c r="DT330" s="79"/>
      <c r="DU330" s="79"/>
      <c r="DV330" s="79"/>
      <c r="DW330" s="79"/>
      <c r="DX330" s="79"/>
      <c r="DY330" s="79"/>
      <c r="DZ330" s="79"/>
      <c r="EA330" s="79"/>
      <c r="EB330" s="79"/>
      <c r="EC330" s="79"/>
      <c r="ED330" s="79"/>
      <c r="EE330" s="79"/>
      <c r="EF330" s="79"/>
      <c r="EG330" s="79"/>
      <c r="EH330" s="79"/>
      <c r="EI330" s="79"/>
      <c r="EJ330" s="79"/>
      <c r="EK330" s="79"/>
      <c r="EL330" s="79"/>
      <c r="EM330" s="79"/>
      <c r="EN330" s="79"/>
      <c r="EO330" s="79"/>
      <c r="EP330" s="79"/>
      <c r="EQ330" s="79"/>
      <c r="ER330" s="79"/>
      <c r="ES330" s="79"/>
      <c r="ET330" s="79"/>
      <c r="EU330" s="79"/>
      <c r="EV330" s="79"/>
      <c r="EW330" s="79"/>
      <c r="EX330" s="79"/>
      <c r="EY330" s="79"/>
      <c r="EZ330" s="79"/>
      <c r="FA330" s="79"/>
      <c r="FB330" s="79"/>
      <c r="FC330" s="79"/>
      <c r="FD330" s="79"/>
      <c r="FE330" s="79"/>
      <c r="FF330" s="79"/>
      <c r="FG330" s="79"/>
      <c r="FH330" s="79"/>
      <c r="FI330" s="79"/>
      <c r="FJ330" s="79"/>
      <c r="FK330" s="79"/>
      <c r="FL330" s="79"/>
      <c r="FM330" s="79"/>
      <c r="FN330" s="79"/>
      <c r="FO330" s="79"/>
      <c r="FP330" s="79"/>
      <c r="FQ330" s="79"/>
      <c r="FR330" s="79"/>
      <c r="FS330" s="79"/>
      <c r="FT330" s="79"/>
      <c r="FU330" s="79"/>
      <c r="FV330" s="79"/>
      <c r="FW330" s="79"/>
      <c r="FX330" s="79"/>
      <c r="FY330" s="79"/>
      <c r="FZ330" s="79"/>
      <c r="GA330" s="79"/>
      <c r="GB330" s="79"/>
      <c r="GC330" s="79"/>
      <c r="GD330" s="79"/>
      <c r="GE330" s="79"/>
      <c r="GF330" s="79"/>
      <c r="GG330" s="79"/>
      <c r="GH330" s="79"/>
      <c r="GI330" s="79"/>
      <c r="GJ330" s="79"/>
      <c r="GK330" s="79"/>
      <c r="GL330" s="79"/>
      <c r="GM330" s="79"/>
      <c r="GN330" s="79"/>
      <c r="GO330" s="79"/>
      <c r="GP330" s="79"/>
      <c r="GQ330" s="79"/>
      <c r="GR330" s="79"/>
      <c r="GS330" s="79"/>
      <c r="GT330" s="79"/>
      <c r="GU330" s="79"/>
      <c r="GV330" s="79"/>
      <c r="GW330" s="79"/>
      <c r="GX330" s="79"/>
      <c r="GY330" s="79"/>
      <c r="GZ330" s="79"/>
      <c r="HA330" s="79"/>
      <c r="HB330" s="79"/>
      <c r="HC330" s="79"/>
      <c r="HD330" s="79"/>
      <c r="HE330" s="79"/>
      <c r="HF330" s="79"/>
      <c r="HG330" s="79"/>
      <c r="HH330" s="79"/>
      <c r="HI330" s="79"/>
      <c r="HJ330" s="79"/>
      <c r="HK330" s="79"/>
      <c r="HL330" s="79"/>
      <c r="HM330" s="79"/>
      <c r="HN330" s="79"/>
      <c r="HO330" s="79"/>
      <c r="HP330" s="79"/>
      <c r="HQ330" s="79"/>
      <c r="HR330" s="79"/>
      <c r="HS330" s="79"/>
      <c r="HT330" s="79"/>
      <c r="HU330" s="79"/>
      <c r="HV330" s="79"/>
      <c r="HW330" s="79"/>
      <c r="HX330" s="79"/>
      <c r="HY330" s="79"/>
      <c r="HZ330" s="79"/>
      <c r="IA330" s="79"/>
      <c r="IB330" s="79"/>
      <c r="IC330" s="79"/>
      <c r="ID330" s="79"/>
      <c r="IE330" s="79"/>
      <c r="IF330" s="79"/>
      <c r="IG330" s="79"/>
      <c r="IH330" s="79"/>
      <c r="II330" s="79"/>
      <c r="IJ330" s="79"/>
      <c r="IK330" s="79"/>
      <c r="IL330" s="79"/>
      <c r="IM330" s="79"/>
    </row>
    <row r="331" spans="1:248" s="86" customFormat="1" ht="18" customHeight="1">
      <c r="A331" s="44">
        <f>IF(C331&lt;&gt;" ",COUNTA(C$10:$C331)," ")</f>
        <v>296</v>
      </c>
      <c r="B331" s="44">
        <f>IF(C331&lt;&gt;" ",COUNTA($C$326:C331)," ")</f>
        <v>6</v>
      </c>
      <c r="C331" s="38" t="s">
        <v>157</v>
      </c>
      <c r="D331" s="45" t="s">
        <v>276</v>
      </c>
      <c r="E331" s="124" t="s">
        <v>196</v>
      </c>
      <c r="F331" s="46" t="s">
        <v>201</v>
      </c>
      <c r="G331" s="38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78"/>
      <c r="AW331" s="79"/>
      <c r="AX331" s="79"/>
      <c r="AY331" s="79"/>
      <c r="AZ331" s="79"/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  <c r="BM331" s="79"/>
      <c r="BN331" s="79"/>
      <c r="BO331" s="79"/>
      <c r="BP331" s="79"/>
      <c r="BQ331" s="79"/>
      <c r="BR331" s="79"/>
      <c r="BS331" s="79"/>
      <c r="BT331" s="79"/>
      <c r="BU331" s="79"/>
      <c r="BV331" s="79"/>
      <c r="BW331" s="79"/>
      <c r="BX331" s="79"/>
      <c r="BY331" s="79"/>
      <c r="BZ331" s="79"/>
      <c r="CA331" s="79"/>
      <c r="CB331" s="79"/>
      <c r="CC331" s="79"/>
      <c r="CD331" s="79"/>
      <c r="CE331" s="79"/>
      <c r="CF331" s="79"/>
      <c r="CG331" s="79"/>
      <c r="CH331" s="79"/>
      <c r="CI331" s="79"/>
      <c r="CJ331" s="79"/>
      <c r="CK331" s="79"/>
      <c r="CL331" s="79"/>
      <c r="CM331" s="79"/>
      <c r="CN331" s="79"/>
      <c r="CO331" s="79"/>
      <c r="CP331" s="79"/>
      <c r="CQ331" s="79"/>
      <c r="CR331" s="79"/>
      <c r="CS331" s="79"/>
      <c r="CT331" s="79"/>
      <c r="CU331" s="79"/>
      <c r="CV331" s="79"/>
      <c r="CW331" s="79"/>
      <c r="CX331" s="79"/>
      <c r="CY331" s="79"/>
      <c r="CZ331" s="79"/>
      <c r="DA331" s="79"/>
      <c r="DB331" s="79"/>
      <c r="DC331" s="79"/>
      <c r="DD331" s="79"/>
      <c r="DE331" s="79"/>
      <c r="DF331" s="79"/>
      <c r="DG331" s="79"/>
      <c r="DH331" s="79"/>
      <c r="DI331" s="79"/>
      <c r="DJ331" s="79"/>
      <c r="DK331" s="79"/>
      <c r="DL331" s="79"/>
      <c r="DM331" s="79"/>
      <c r="DN331" s="79"/>
      <c r="DO331" s="79"/>
      <c r="DP331" s="79"/>
      <c r="DQ331" s="79"/>
      <c r="DR331" s="79"/>
      <c r="DS331" s="79"/>
      <c r="DT331" s="79"/>
      <c r="DU331" s="79"/>
      <c r="DV331" s="79"/>
      <c r="DW331" s="79"/>
      <c r="DX331" s="79"/>
      <c r="DY331" s="79"/>
      <c r="DZ331" s="79"/>
      <c r="EA331" s="79"/>
      <c r="EB331" s="79"/>
      <c r="EC331" s="79"/>
      <c r="ED331" s="79"/>
      <c r="EE331" s="79"/>
      <c r="EF331" s="79"/>
      <c r="EG331" s="79"/>
      <c r="EH331" s="79"/>
      <c r="EI331" s="79"/>
      <c r="EJ331" s="79"/>
      <c r="EK331" s="79"/>
      <c r="EL331" s="79"/>
      <c r="EM331" s="79"/>
      <c r="EN331" s="79"/>
      <c r="EO331" s="79"/>
      <c r="EP331" s="79"/>
      <c r="EQ331" s="79"/>
      <c r="ER331" s="79"/>
      <c r="ES331" s="79"/>
      <c r="ET331" s="79"/>
      <c r="EU331" s="79"/>
      <c r="EV331" s="79"/>
      <c r="EW331" s="79"/>
      <c r="EX331" s="79"/>
      <c r="EY331" s="79"/>
      <c r="EZ331" s="79"/>
      <c r="FA331" s="79"/>
      <c r="FB331" s="79"/>
      <c r="FC331" s="79"/>
      <c r="FD331" s="79"/>
      <c r="FE331" s="79"/>
      <c r="FF331" s="79"/>
      <c r="FG331" s="79"/>
      <c r="FH331" s="79"/>
      <c r="FI331" s="79"/>
      <c r="FJ331" s="79"/>
      <c r="FK331" s="79"/>
      <c r="FL331" s="79"/>
      <c r="FM331" s="79"/>
      <c r="FN331" s="79"/>
      <c r="FO331" s="79"/>
      <c r="FP331" s="79"/>
      <c r="FQ331" s="79"/>
      <c r="FR331" s="79"/>
      <c r="FS331" s="79"/>
      <c r="FT331" s="79"/>
      <c r="FU331" s="79"/>
      <c r="FV331" s="79"/>
      <c r="FW331" s="79"/>
      <c r="FX331" s="79"/>
      <c r="FY331" s="79"/>
      <c r="FZ331" s="79"/>
      <c r="GA331" s="79"/>
      <c r="GB331" s="79"/>
      <c r="GC331" s="79"/>
      <c r="GD331" s="79"/>
      <c r="GE331" s="79"/>
      <c r="GF331" s="79"/>
      <c r="GG331" s="79"/>
      <c r="GH331" s="79"/>
      <c r="GI331" s="79"/>
      <c r="GJ331" s="79"/>
      <c r="GK331" s="79"/>
      <c r="GL331" s="79"/>
      <c r="GM331" s="79"/>
      <c r="GN331" s="79"/>
      <c r="GO331" s="79"/>
      <c r="GP331" s="79"/>
      <c r="GQ331" s="79"/>
      <c r="GR331" s="79"/>
      <c r="GS331" s="79"/>
      <c r="GT331" s="79"/>
      <c r="GU331" s="79"/>
      <c r="GV331" s="79"/>
      <c r="GW331" s="79"/>
      <c r="GX331" s="79"/>
      <c r="GY331" s="79"/>
      <c r="GZ331" s="79"/>
      <c r="HA331" s="79"/>
      <c r="HB331" s="79"/>
      <c r="HC331" s="79"/>
      <c r="HD331" s="79"/>
      <c r="HE331" s="79"/>
      <c r="HF331" s="79"/>
      <c r="HG331" s="79"/>
      <c r="HH331" s="79"/>
      <c r="HI331" s="79"/>
      <c r="HJ331" s="79"/>
      <c r="HK331" s="79"/>
      <c r="HL331" s="79"/>
      <c r="HM331" s="79"/>
      <c r="HN331" s="79"/>
      <c r="HO331" s="79"/>
      <c r="HP331" s="79"/>
      <c r="HQ331" s="79"/>
      <c r="HR331" s="79"/>
      <c r="HS331" s="79"/>
      <c r="HT331" s="79"/>
      <c r="HU331" s="79"/>
      <c r="HV331" s="79"/>
      <c r="HW331" s="79"/>
      <c r="HX331" s="79"/>
      <c r="HY331" s="79"/>
      <c r="HZ331" s="79"/>
      <c r="IA331" s="79"/>
      <c r="IB331" s="79"/>
      <c r="IC331" s="79"/>
      <c r="ID331" s="79"/>
      <c r="IE331" s="79"/>
      <c r="IF331" s="79"/>
      <c r="IG331" s="79"/>
      <c r="IH331" s="79"/>
      <c r="II331" s="79"/>
      <c r="IJ331" s="79"/>
      <c r="IK331" s="79"/>
      <c r="IL331" s="79"/>
      <c r="IM331" s="79"/>
    </row>
    <row r="332" spans="1:248" s="86" customFormat="1" ht="18" customHeight="1">
      <c r="A332" s="44">
        <f>IF(C332&lt;&gt;" ",COUNTA(C$10:$C332)," ")</f>
        <v>297</v>
      </c>
      <c r="B332" s="44">
        <f>IF(C332&lt;&gt;" ",COUNTA($C$326:C332)," ")</f>
        <v>7</v>
      </c>
      <c r="C332" s="38" t="s">
        <v>158</v>
      </c>
      <c r="D332" s="45" t="s">
        <v>276</v>
      </c>
      <c r="E332" s="124" t="s">
        <v>196</v>
      </c>
      <c r="F332" s="46" t="s">
        <v>201</v>
      </c>
      <c r="G332" s="38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10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  <c r="BZ332" s="91"/>
      <c r="CA332" s="91"/>
      <c r="CB332" s="91"/>
      <c r="CC332" s="91"/>
      <c r="CD332" s="91"/>
      <c r="CE332" s="91"/>
      <c r="CF332" s="91"/>
      <c r="CG332" s="91"/>
      <c r="CH332" s="91"/>
      <c r="CI332" s="91"/>
      <c r="CJ332" s="91"/>
      <c r="CK332" s="91"/>
      <c r="CL332" s="91"/>
      <c r="CM332" s="91"/>
      <c r="CN332" s="91"/>
      <c r="CO332" s="91"/>
      <c r="CP332" s="91"/>
      <c r="CQ332" s="91"/>
      <c r="CR332" s="91"/>
      <c r="CS332" s="91"/>
      <c r="CT332" s="91"/>
      <c r="CU332" s="91"/>
      <c r="CV332" s="91"/>
      <c r="CW332" s="91"/>
      <c r="CX332" s="91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1"/>
      <c r="HT332" s="91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</row>
    <row r="333" spans="1:248" s="86" customFormat="1" ht="18" customHeight="1">
      <c r="A333" s="44">
        <f>IF(C333&lt;&gt;" ",COUNTA(C$10:$C333)," ")</f>
        <v>298</v>
      </c>
      <c r="B333" s="44">
        <f>IF(C333&lt;&gt;" ",COUNTA($C$326:C333)," ")</f>
        <v>8</v>
      </c>
      <c r="C333" s="38" t="s">
        <v>161</v>
      </c>
      <c r="D333" s="45" t="s">
        <v>276</v>
      </c>
      <c r="E333" s="124" t="s">
        <v>196</v>
      </c>
      <c r="F333" s="46" t="s">
        <v>201</v>
      </c>
      <c r="G333" s="38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87"/>
    </row>
    <row r="334" spans="1:248" s="91" customFormat="1" ht="18" customHeight="1">
      <c r="A334" s="44">
        <f>IF(C334&lt;&gt;" ",COUNTA(C$10:$C334)," ")</f>
        <v>299</v>
      </c>
      <c r="B334" s="44">
        <f>IF(C334&lt;&gt;" ",COUNTA($C$326:C334)," ")</f>
        <v>9</v>
      </c>
      <c r="C334" s="38" t="s">
        <v>159</v>
      </c>
      <c r="D334" s="45" t="s">
        <v>276</v>
      </c>
      <c r="E334" s="124" t="s">
        <v>196</v>
      </c>
      <c r="F334" s="46" t="s">
        <v>201</v>
      </c>
      <c r="G334" s="38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78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79"/>
      <c r="BR334" s="79"/>
      <c r="BS334" s="79"/>
      <c r="BT334" s="79"/>
      <c r="BU334" s="79"/>
      <c r="BV334" s="79"/>
      <c r="BW334" s="79"/>
      <c r="BX334" s="79"/>
      <c r="BY334" s="79"/>
      <c r="BZ334" s="79"/>
      <c r="CA334" s="79"/>
      <c r="CB334" s="79"/>
      <c r="CC334" s="79"/>
      <c r="CD334" s="79"/>
      <c r="CE334" s="79"/>
      <c r="CF334" s="79"/>
      <c r="CG334" s="79"/>
      <c r="CH334" s="79"/>
      <c r="CI334" s="79"/>
      <c r="CJ334" s="79"/>
      <c r="CK334" s="79"/>
      <c r="CL334" s="79"/>
      <c r="CM334" s="79"/>
      <c r="CN334" s="79"/>
      <c r="CO334" s="79"/>
      <c r="CP334" s="79"/>
      <c r="CQ334" s="79"/>
      <c r="CR334" s="79"/>
      <c r="CS334" s="79"/>
      <c r="CT334" s="79"/>
      <c r="CU334" s="79"/>
      <c r="CV334" s="79"/>
      <c r="CW334" s="79"/>
      <c r="CX334" s="79"/>
      <c r="CY334" s="79"/>
      <c r="CZ334" s="79"/>
      <c r="DA334" s="79"/>
      <c r="DB334" s="79"/>
      <c r="DC334" s="79"/>
      <c r="DD334" s="79"/>
      <c r="DE334" s="79"/>
      <c r="DF334" s="79"/>
      <c r="DG334" s="79"/>
      <c r="DH334" s="79"/>
      <c r="DI334" s="79"/>
      <c r="DJ334" s="79"/>
      <c r="DK334" s="79"/>
      <c r="DL334" s="79"/>
      <c r="DM334" s="79"/>
      <c r="DN334" s="79"/>
      <c r="DO334" s="79"/>
      <c r="DP334" s="79"/>
      <c r="DQ334" s="79"/>
      <c r="DR334" s="79"/>
      <c r="DS334" s="79"/>
      <c r="DT334" s="79"/>
      <c r="DU334" s="79"/>
      <c r="DV334" s="79"/>
      <c r="DW334" s="79"/>
      <c r="DX334" s="79"/>
      <c r="DY334" s="79"/>
      <c r="DZ334" s="79"/>
      <c r="EA334" s="79"/>
      <c r="EB334" s="79"/>
      <c r="EC334" s="79"/>
      <c r="ED334" s="79"/>
      <c r="EE334" s="79"/>
      <c r="EF334" s="79"/>
      <c r="EG334" s="79"/>
      <c r="EH334" s="79"/>
      <c r="EI334" s="79"/>
      <c r="EJ334" s="79"/>
      <c r="EK334" s="79"/>
      <c r="EL334" s="79"/>
      <c r="EM334" s="79"/>
      <c r="EN334" s="79"/>
      <c r="EO334" s="79"/>
      <c r="EP334" s="79"/>
      <c r="EQ334" s="79"/>
      <c r="ER334" s="79"/>
      <c r="ES334" s="79"/>
      <c r="ET334" s="79"/>
      <c r="EU334" s="79"/>
      <c r="EV334" s="79"/>
      <c r="EW334" s="79"/>
      <c r="EX334" s="79"/>
      <c r="EY334" s="79"/>
      <c r="EZ334" s="79"/>
      <c r="FA334" s="79"/>
      <c r="FB334" s="79"/>
      <c r="FC334" s="79"/>
      <c r="FD334" s="79"/>
      <c r="FE334" s="79"/>
      <c r="FF334" s="79"/>
      <c r="FG334" s="79"/>
      <c r="FH334" s="79"/>
      <c r="FI334" s="79"/>
      <c r="FJ334" s="79"/>
      <c r="FK334" s="79"/>
      <c r="FL334" s="79"/>
      <c r="FM334" s="79"/>
      <c r="FN334" s="79"/>
      <c r="FO334" s="79"/>
      <c r="FP334" s="79"/>
      <c r="FQ334" s="79"/>
      <c r="FR334" s="79"/>
      <c r="FS334" s="79"/>
      <c r="FT334" s="79"/>
      <c r="FU334" s="79"/>
      <c r="FV334" s="79"/>
      <c r="FW334" s="79"/>
      <c r="FX334" s="79"/>
      <c r="FY334" s="79"/>
      <c r="FZ334" s="79"/>
      <c r="GA334" s="79"/>
      <c r="GB334" s="79"/>
      <c r="GC334" s="79"/>
      <c r="GD334" s="79"/>
      <c r="GE334" s="79"/>
      <c r="GF334" s="79"/>
      <c r="GG334" s="79"/>
      <c r="GH334" s="79"/>
      <c r="GI334" s="79"/>
      <c r="GJ334" s="79"/>
      <c r="GK334" s="79"/>
      <c r="GL334" s="79"/>
      <c r="GM334" s="79"/>
      <c r="GN334" s="79"/>
      <c r="GO334" s="79"/>
      <c r="GP334" s="79"/>
      <c r="GQ334" s="79"/>
      <c r="GR334" s="79"/>
      <c r="GS334" s="79"/>
      <c r="GT334" s="79"/>
      <c r="GU334" s="79"/>
      <c r="GV334" s="79"/>
      <c r="GW334" s="79"/>
      <c r="GX334" s="79"/>
      <c r="GY334" s="79"/>
      <c r="GZ334" s="79"/>
      <c r="HA334" s="79"/>
      <c r="HB334" s="79"/>
      <c r="HC334" s="79"/>
      <c r="HD334" s="79"/>
      <c r="HE334" s="79"/>
      <c r="HF334" s="79"/>
      <c r="HG334" s="79"/>
      <c r="HH334" s="79"/>
      <c r="HI334" s="79"/>
      <c r="HJ334" s="79"/>
      <c r="HK334" s="79"/>
      <c r="HL334" s="79"/>
      <c r="HM334" s="79"/>
      <c r="HN334" s="79"/>
      <c r="HO334" s="79"/>
      <c r="HP334" s="79"/>
      <c r="HQ334" s="79"/>
      <c r="HR334" s="79"/>
      <c r="HS334" s="79"/>
      <c r="HT334" s="79"/>
      <c r="HU334" s="79"/>
      <c r="HV334" s="79"/>
      <c r="HW334" s="79"/>
      <c r="HX334" s="79"/>
      <c r="HY334" s="79"/>
      <c r="HZ334" s="79"/>
      <c r="IA334" s="79"/>
      <c r="IB334" s="79"/>
      <c r="IC334" s="79"/>
      <c r="ID334" s="79"/>
      <c r="IE334" s="79"/>
      <c r="IF334" s="79"/>
      <c r="IG334" s="79"/>
      <c r="IH334" s="79"/>
      <c r="II334" s="79"/>
      <c r="IJ334" s="79"/>
      <c r="IK334" s="79"/>
      <c r="IL334" s="79"/>
      <c r="IM334" s="79"/>
      <c r="IN334" s="86"/>
    </row>
    <row r="335" spans="1:248" s="49" customFormat="1" ht="18" customHeight="1">
      <c r="A335" s="44">
        <f>IF(C335&lt;&gt;" ",COUNTA(C$10:$C335)," ")</f>
        <v>300</v>
      </c>
      <c r="B335" s="44">
        <f>IF(C335&lt;&gt;" ",COUNTA($C$326:C335)," ")</f>
        <v>10</v>
      </c>
      <c r="C335" s="38" t="s">
        <v>423</v>
      </c>
      <c r="D335" s="45"/>
      <c r="E335" s="46" t="s">
        <v>200</v>
      </c>
      <c r="F335" s="46" t="s">
        <v>201</v>
      </c>
      <c r="G335" s="38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48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4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  <c r="FU335" s="24"/>
      <c r="FV335" s="24"/>
      <c r="FW335" s="24"/>
      <c r="FX335" s="24"/>
      <c r="FY335" s="24"/>
      <c r="FZ335" s="24"/>
      <c r="GA335" s="24"/>
      <c r="GB335" s="24"/>
      <c r="GC335" s="24"/>
      <c r="GD335" s="24"/>
      <c r="GE335" s="24"/>
      <c r="GF335" s="24"/>
      <c r="GG335" s="24"/>
      <c r="GH335" s="24"/>
      <c r="GI335" s="24"/>
      <c r="GJ335" s="24"/>
      <c r="GK335" s="24"/>
      <c r="GL335" s="24"/>
      <c r="GM335" s="24"/>
      <c r="GN335" s="24"/>
      <c r="GO335" s="24"/>
      <c r="GP335" s="24"/>
      <c r="GQ335" s="24"/>
      <c r="GR335" s="24"/>
      <c r="GS335" s="24"/>
      <c r="GT335" s="24"/>
      <c r="GU335" s="24"/>
      <c r="GV335" s="24"/>
      <c r="GW335" s="24"/>
      <c r="GX335" s="24"/>
      <c r="GY335" s="24"/>
      <c r="GZ335" s="24"/>
      <c r="HA335" s="24"/>
      <c r="HB335" s="24"/>
      <c r="HC335" s="24"/>
      <c r="HD335" s="24"/>
      <c r="HE335" s="24"/>
      <c r="HF335" s="24"/>
      <c r="HG335" s="24"/>
      <c r="HH335" s="24"/>
      <c r="HI335" s="24"/>
      <c r="HJ335" s="24"/>
      <c r="HK335" s="24"/>
      <c r="HL335" s="24"/>
      <c r="HM335" s="24"/>
      <c r="HN335" s="24"/>
      <c r="HO335" s="24"/>
      <c r="HP335" s="24"/>
      <c r="HQ335" s="24"/>
      <c r="HR335" s="24"/>
      <c r="HS335" s="24"/>
      <c r="HT335" s="24"/>
      <c r="HU335" s="24"/>
      <c r="HV335" s="24"/>
      <c r="HW335" s="24"/>
      <c r="HX335" s="24"/>
      <c r="HY335" s="24"/>
      <c r="HZ335" s="24"/>
      <c r="IA335" s="24"/>
      <c r="IB335" s="24"/>
      <c r="IC335" s="24"/>
      <c r="ID335" s="24"/>
      <c r="IE335" s="24"/>
      <c r="IF335" s="24"/>
      <c r="IG335" s="24"/>
      <c r="IH335" s="24"/>
      <c r="II335" s="24"/>
      <c r="IJ335" s="24"/>
      <c r="IK335" s="24"/>
      <c r="IL335" s="24"/>
      <c r="IM335" s="24"/>
    </row>
    <row r="336" spans="1:248" s="49" customFormat="1" ht="18" customHeight="1">
      <c r="A336" s="44">
        <f>IF(C336&lt;&gt;" ",COUNTA(C$10:$C336)," ")</f>
        <v>301</v>
      </c>
      <c r="B336" s="44">
        <f>IF(C336&lt;&gt;" ",COUNTA($C$326:C336)," ")</f>
        <v>11</v>
      </c>
      <c r="C336" s="38" t="s">
        <v>424</v>
      </c>
      <c r="D336" s="45"/>
      <c r="E336" s="46" t="s">
        <v>200</v>
      </c>
      <c r="F336" s="46" t="s">
        <v>201</v>
      </c>
      <c r="G336" s="38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48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  <c r="FJ336" s="24"/>
      <c r="FK336" s="24"/>
      <c r="FL336" s="24"/>
      <c r="FM336" s="24"/>
      <c r="FN336" s="24"/>
      <c r="FO336" s="24"/>
      <c r="FP336" s="24"/>
      <c r="FQ336" s="24"/>
      <c r="FR336" s="24"/>
      <c r="FS336" s="24"/>
      <c r="FT336" s="24"/>
      <c r="FU336" s="24"/>
      <c r="FV336" s="24"/>
      <c r="FW336" s="24"/>
      <c r="FX336" s="24"/>
      <c r="FY336" s="24"/>
      <c r="FZ336" s="24"/>
      <c r="GA336" s="24"/>
      <c r="GB336" s="24"/>
      <c r="GC336" s="24"/>
      <c r="GD336" s="24"/>
      <c r="GE336" s="24"/>
      <c r="GF336" s="24"/>
      <c r="GG336" s="24"/>
      <c r="GH336" s="24"/>
      <c r="GI336" s="24"/>
      <c r="GJ336" s="24"/>
      <c r="GK336" s="24"/>
      <c r="GL336" s="24"/>
      <c r="GM336" s="24"/>
      <c r="GN336" s="24"/>
      <c r="GO336" s="24"/>
      <c r="GP336" s="24"/>
      <c r="GQ336" s="24"/>
      <c r="GR336" s="24"/>
      <c r="GS336" s="24"/>
      <c r="GT336" s="24"/>
      <c r="GU336" s="24"/>
      <c r="GV336" s="24"/>
      <c r="GW336" s="24"/>
      <c r="GX336" s="24"/>
      <c r="GY336" s="24"/>
      <c r="GZ336" s="24"/>
      <c r="HA336" s="24"/>
      <c r="HB336" s="24"/>
      <c r="HC336" s="24"/>
      <c r="HD336" s="24"/>
      <c r="HE336" s="24"/>
      <c r="HF336" s="24"/>
      <c r="HG336" s="24"/>
      <c r="HH336" s="24"/>
      <c r="HI336" s="24"/>
      <c r="HJ336" s="24"/>
      <c r="HK336" s="24"/>
      <c r="HL336" s="24"/>
      <c r="HM336" s="24"/>
      <c r="HN336" s="24"/>
      <c r="HO336" s="24"/>
      <c r="HP336" s="24"/>
      <c r="HQ336" s="24"/>
      <c r="HR336" s="24"/>
      <c r="HS336" s="24"/>
      <c r="HT336" s="24"/>
      <c r="HU336" s="24"/>
      <c r="HV336" s="24"/>
      <c r="HW336" s="24"/>
      <c r="HX336" s="24"/>
      <c r="HY336" s="24"/>
      <c r="HZ336" s="24"/>
      <c r="IA336" s="24"/>
      <c r="IB336" s="24"/>
      <c r="IC336" s="24"/>
      <c r="ID336" s="24"/>
      <c r="IE336" s="24"/>
      <c r="IF336" s="24"/>
      <c r="IG336" s="24"/>
      <c r="IH336" s="24"/>
      <c r="II336" s="24"/>
      <c r="IJ336" s="24"/>
      <c r="IK336" s="24"/>
      <c r="IL336" s="24"/>
      <c r="IM336" s="24"/>
    </row>
    <row r="337" spans="1:248" s="49" customFormat="1" ht="18" customHeight="1">
      <c r="A337" s="44">
        <f>IF(C337&lt;&gt;" ",COUNTA(C$10:$C337)," ")</f>
        <v>302</v>
      </c>
      <c r="B337" s="44">
        <f>IF(C337&lt;&gt;" ",COUNTA($C$326:C337)," ")</f>
        <v>12</v>
      </c>
      <c r="C337" s="38" t="s">
        <v>425</v>
      </c>
      <c r="D337" s="45"/>
      <c r="E337" s="46" t="s">
        <v>200</v>
      </c>
      <c r="F337" s="46" t="s">
        <v>201</v>
      </c>
      <c r="G337" s="38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50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  <c r="FJ337" s="24"/>
      <c r="FK337" s="24"/>
      <c r="FL337" s="24"/>
      <c r="FM337" s="24"/>
      <c r="FN337" s="24"/>
      <c r="FO337" s="24"/>
      <c r="FP337" s="24"/>
      <c r="FQ337" s="24"/>
      <c r="FR337" s="24"/>
      <c r="FS337" s="24"/>
      <c r="FT337" s="24"/>
      <c r="FU337" s="24"/>
      <c r="FV337" s="24"/>
      <c r="FW337" s="24"/>
      <c r="FX337" s="24"/>
      <c r="FY337" s="24"/>
      <c r="FZ337" s="24"/>
      <c r="GA337" s="24"/>
      <c r="GB337" s="24"/>
      <c r="GC337" s="24"/>
      <c r="GD337" s="24"/>
      <c r="GE337" s="24"/>
      <c r="GF337" s="24"/>
      <c r="GG337" s="24"/>
      <c r="GH337" s="24"/>
      <c r="GI337" s="24"/>
      <c r="GJ337" s="24"/>
      <c r="GK337" s="24"/>
      <c r="GL337" s="24"/>
      <c r="GM337" s="24"/>
      <c r="GN337" s="24"/>
      <c r="GO337" s="24"/>
      <c r="GP337" s="24"/>
      <c r="GQ337" s="24"/>
      <c r="GR337" s="24"/>
      <c r="GS337" s="24"/>
      <c r="GT337" s="24"/>
      <c r="GU337" s="24"/>
      <c r="GV337" s="24"/>
      <c r="GW337" s="24"/>
      <c r="GX337" s="24"/>
      <c r="GY337" s="24"/>
      <c r="GZ337" s="24"/>
      <c r="HA337" s="24"/>
      <c r="HB337" s="24"/>
      <c r="HC337" s="24"/>
      <c r="HD337" s="24"/>
      <c r="HE337" s="24"/>
      <c r="HF337" s="24"/>
      <c r="HG337" s="24"/>
      <c r="HH337" s="24"/>
      <c r="HI337" s="24"/>
      <c r="HJ337" s="24"/>
      <c r="HK337" s="24"/>
      <c r="HL337" s="24"/>
      <c r="HM337" s="24"/>
      <c r="HN337" s="24"/>
      <c r="HO337" s="24"/>
      <c r="HP337" s="24"/>
      <c r="HQ337" s="24"/>
      <c r="HR337" s="24"/>
      <c r="HS337" s="24"/>
      <c r="HT337" s="24"/>
      <c r="HU337" s="24"/>
      <c r="HV337" s="24"/>
      <c r="HW337" s="24"/>
      <c r="HX337" s="24"/>
      <c r="HY337" s="24"/>
      <c r="HZ337" s="24"/>
      <c r="IA337" s="24"/>
      <c r="IB337" s="24"/>
      <c r="IC337" s="24"/>
      <c r="ID337" s="24"/>
      <c r="IE337" s="24"/>
      <c r="IF337" s="24"/>
      <c r="IG337" s="24"/>
      <c r="IH337" s="24"/>
      <c r="II337" s="24"/>
      <c r="IJ337" s="24"/>
      <c r="IK337" s="24"/>
      <c r="IL337" s="24"/>
      <c r="IM337" s="24"/>
    </row>
    <row r="338" spans="1:248" s="86" customFormat="1" ht="18" customHeight="1">
      <c r="A338" s="44">
        <f>IF(C338&lt;&gt;" ",COUNTA(C$10:$C338)," ")</f>
        <v>303</v>
      </c>
      <c r="B338" s="44">
        <f>IF(C338&lt;&gt;" ",COUNTA($C$326:C338)," ")</f>
        <v>13</v>
      </c>
      <c r="C338" s="38" t="s">
        <v>163</v>
      </c>
      <c r="D338" s="45" t="s">
        <v>304</v>
      </c>
      <c r="E338" s="124" t="s">
        <v>196</v>
      </c>
      <c r="F338" s="46" t="s">
        <v>201</v>
      </c>
      <c r="G338" s="38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87"/>
      <c r="AX338" s="79"/>
      <c r="AY338" s="79"/>
      <c r="AZ338" s="79"/>
      <c r="BA338" s="79"/>
      <c r="BB338" s="79"/>
      <c r="BC338" s="79"/>
      <c r="BD338" s="79"/>
      <c r="BE338" s="79"/>
      <c r="BF338" s="79"/>
      <c r="BG338" s="79"/>
      <c r="BH338" s="79"/>
      <c r="BI338" s="79"/>
      <c r="BJ338" s="79"/>
    </row>
    <row r="339" spans="1:248" s="91" customFormat="1" ht="18" customHeight="1">
      <c r="A339" s="44">
        <f>IF(C339&lt;&gt;" ",COUNTA(C$10:$C339)," ")</f>
        <v>304</v>
      </c>
      <c r="B339" s="44">
        <f>IF(C339&lt;&gt;" ",COUNTA($C$326:C339)," ")</f>
        <v>14</v>
      </c>
      <c r="C339" s="38" t="s">
        <v>171</v>
      </c>
      <c r="D339" s="45" t="s">
        <v>304</v>
      </c>
      <c r="E339" s="46" t="s">
        <v>200</v>
      </c>
      <c r="F339" s="46" t="s">
        <v>201</v>
      </c>
      <c r="G339" s="38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87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  <c r="ER339" s="86"/>
      <c r="ES339" s="86"/>
      <c r="ET339" s="86"/>
      <c r="EU339" s="86"/>
      <c r="EV339" s="86"/>
      <c r="EW339" s="86"/>
      <c r="EX339" s="86"/>
      <c r="EY339" s="86"/>
      <c r="EZ339" s="86"/>
      <c r="FA339" s="86"/>
      <c r="FB339" s="86"/>
      <c r="FC339" s="86"/>
      <c r="FD339" s="86"/>
      <c r="FE339" s="86"/>
      <c r="FF339" s="86"/>
      <c r="FG339" s="86"/>
      <c r="FH339" s="86"/>
      <c r="FI339" s="86"/>
      <c r="FJ339" s="86"/>
      <c r="FK339" s="86"/>
      <c r="FL339" s="86"/>
      <c r="FM339" s="86"/>
      <c r="FN339" s="86"/>
      <c r="FO339" s="86"/>
      <c r="FP339" s="86"/>
      <c r="FQ339" s="86"/>
      <c r="FR339" s="86"/>
      <c r="FS339" s="86"/>
      <c r="FT339" s="86"/>
      <c r="FU339" s="86"/>
      <c r="FV339" s="86"/>
      <c r="FW339" s="86"/>
      <c r="FX339" s="86"/>
      <c r="FY339" s="86"/>
      <c r="FZ339" s="86"/>
      <c r="GA339" s="86"/>
      <c r="GB339" s="86"/>
      <c r="GC339" s="86"/>
      <c r="GD339" s="86"/>
      <c r="GE339" s="86"/>
      <c r="GF339" s="86"/>
      <c r="GG339" s="86"/>
      <c r="GH339" s="86"/>
      <c r="GI339" s="86"/>
      <c r="GJ339" s="86"/>
      <c r="GK339" s="86"/>
      <c r="GL339" s="86"/>
      <c r="GM339" s="86"/>
      <c r="GN339" s="86"/>
      <c r="GO339" s="86"/>
      <c r="GP339" s="86"/>
      <c r="GQ339" s="86"/>
      <c r="GR339" s="86"/>
      <c r="GS339" s="86"/>
      <c r="GT339" s="86"/>
      <c r="GU339" s="86"/>
      <c r="GV339" s="86"/>
      <c r="GW339" s="86"/>
      <c r="GX339" s="86"/>
      <c r="GY339" s="86"/>
      <c r="GZ339" s="86"/>
      <c r="HA339" s="86"/>
      <c r="HB339" s="86"/>
      <c r="HC339" s="86"/>
      <c r="HD339" s="86"/>
      <c r="HE339" s="86"/>
      <c r="HF339" s="86"/>
      <c r="HG339" s="86"/>
      <c r="HH339" s="86"/>
      <c r="HI339" s="86"/>
      <c r="HJ339" s="86"/>
      <c r="HK339" s="86"/>
      <c r="HL339" s="86"/>
      <c r="HM339" s="86"/>
      <c r="HN339" s="86"/>
      <c r="HO339" s="86"/>
      <c r="HP339" s="86"/>
      <c r="HQ339" s="86"/>
      <c r="HR339" s="86"/>
      <c r="HS339" s="86"/>
      <c r="HT339" s="86"/>
      <c r="HU339" s="86"/>
      <c r="HV339" s="86"/>
      <c r="HW339" s="86"/>
      <c r="HX339" s="86"/>
      <c r="HY339" s="86"/>
      <c r="HZ339" s="86"/>
      <c r="IA339" s="86"/>
      <c r="IB339" s="86"/>
      <c r="IC339" s="86"/>
      <c r="ID339" s="86"/>
      <c r="IE339" s="86"/>
      <c r="IF339" s="86"/>
      <c r="IG339" s="86"/>
      <c r="IH339" s="86"/>
      <c r="II339" s="86"/>
      <c r="IJ339" s="86"/>
      <c r="IK339" s="86"/>
      <c r="IL339" s="86"/>
      <c r="IM339" s="86"/>
    </row>
    <row r="340" spans="1:248" s="91" customFormat="1" ht="18" customHeight="1">
      <c r="A340" s="44">
        <f>IF(C340&lt;&gt;" ",COUNTA(C$10:$C340)," ")</f>
        <v>305</v>
      </c>
      <c r="B340" s="44">
        <f>IF(C340&lt;&gt;" ",COUNTA($C$326:C341)," ")</f>
        <v>16</v>
      </c>
      <c r="C340" s="38" t="s">
        <v>169</v>
      </c>
      <c r="D340" s="45" t="s">
        <v>304</v>
      </c>
      <c r="E340" s="46" t="s">
        <v>200</v>
      </c>
      <c r="F340" s="46" t="s">
        <v>201</v>
      </c>
      <c r="G340" s="38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101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  <c r="DL340" s="86"/>
      <c r="DM340" s="86"/>
      <c r="DN340" s="86"/>
      <c r="DO340" s="86"/>
      <c r="DP340" s="86"/>
      <c r="DQ340" s="86"/>
      <c r="DR340" s="86"/>
      <c r="DS340" s="86"/>
      <c r="DT340" s="86"/>
      <c r="DU340" s="86"/>
      <c r="DV340" s="86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86"/>
      <c r="EH340" s="86"/>
      <c r="EI340" s="86"/>
      <c r="EJ340" s="86"/>
      <c r="EK340" s="86"/>
      <c r="EL340" s="86"/>
      <c r="EM340" s="86"/>
      <c r="EN340" s="86"/>
      <c r="EO340" s="86"/>
      <c r="EP340" s="86"/>
      <c r="EQ340" s="86"/>
      <c r="ER340" s="86"/>
      <c r="ES340" s="86"/>
      <c r="ET340" s="86"/>
      <c r="EU340" s="86"/>
      <c r="EV340" s="86"/>
      <c r="EW340" s="86"/>
      <c r="EX340" s="86"/>
      <c r="EY340" s="86"/>
      <c r="EZ340" s="86"/>
      <c r="FA340" s="86"/>
      <c r="FB340" s="86"/>
      <c r="FC340" s="86"/>
      <c r="FD340" s="86"/>
      <c r="FE340" s="86"/>
      <c r="FF340" s="86"/>
      <c r="FG340" s="86"/>
      <c r="FH340" s="86"/>
      <c r="FI340" s="86"/>
      <c r="FJ340" s="86"/>
      <c r="FK340" s="86"/>
      <c r="FL340" s="86"/>
      <c r="FM340" s="86"/>
      <c r="FN340" s="86"/>
      <c r="FO340" s="86"/>
      <c r="FP340" s="86"/>
      <c r="FQ340" s="86"/>
      <c r="FR340" s="86"/>
      <c r="FS340" s="86"/>
      <c r="FT340" s="86"/>
      <c r="FU340" s="86"/>
      <c r="FV340" s="86"/>
      <c r="FW340" s="86"/>
      <c r="FX340" s="86"/>
      <c r="FY340" s="86"/>
      <c r="FZ340" s="86"/>
      <c r="GA340" s="86"/>
      <c r="GB340" s="86"/>
      <c r="GC340" s="86"/>
      <c r="GD340" s="86"/>
      <c r="GE340" s="86"/>
      <c r="GF340" s="86"/>
      <c r="GG340" s="86"/>
      <c r="GH340" s="86"/>
      <c r="GI340" s="86"/>
      <c r="GJ340" s="86"/>
      <c r="GK340" s="86"/>
      <c r="GL340" s="86"/>
      <c r="GM340" s="86"/>
      <c r="GN340" s="86"/>
      <c r="GO340" s="86"/>
      <c r="GP340" s="86"/>
      <c r="GQ340" s="86"/>
      <c r="GR340" s="86"/>
      <c r="GS340" s="86"/>
      <c r="GT340" s="86"/>
      <c r="GU340" s="86"/>
      <c r="GV340" s="86"/>
      <c r="GW340" s="86"/>
      <c r="GX340" s="86"/>
      <c r="GY340" s="86"/>
      <c r="GZ340" s="86"/>
      <c r="HA340" s="86"/>
      <c r="HB340" s="86"/>
      <c r="HC340" s="86"/>
      <c r="HD340" s="86"/>
      <c r="HE340" s="86"/>
      <c r="HF340" s="86"/>
      <c r="HG340" s="86"/>
      <c r="HH340" s="86"/>
      <c r="HI340" s="86"/>
      <c r="HJ340" s="86"/>
      <c r="HK340" s="86"/>
      <c r="HL340" s="86"/>
      <c r="HM340" s="86"/>
      <c r="HN340" s="86"/>
      <c r="HO340" s="86"/>
      <c r="HP340" s="86"/>
      <c r="HQ340" s="86"/>
      <c r="HR340" s="86"/>
      <c r="HS340" s="86"/>
      <c r="HT340" s="86"/>
      <c r="HU340" s="86"/>
      <c r="HV340" s="86"/>
      <c r="HW340" s="86"/>
      <c r="HX340" s="86"/>
      <c r="HY340" s="86"/>
      <c r="HZ340" s="86"/>
      <c r="IA340" s="86"/>
      <c r="IB340" s="86"/>
      <c r="IC340" s="86"/>
      <c r="ID340" s="86"/>
      <c r="IE340" s="86"/>
      <c r="IF340" s="86"/>
      <c r="IG340" s="86"/>
      <c r="IH340" s="86"/>
      <c r="II340" s="86"/>
      <c r="IJ340" s="86"/>
      <c r="IK340" s="86"/>
      <c r="IL340" s="86"/>
      <c r="IM340" s="86"/>
    </row>
    <row r="341" spans="1:248" s="91" customFormat="1" ht="18" customHeight="1">
      <c r="A341" s="44">
        <f>IF(C341&lt;&gt;" ",COUNTA(C$10:$C341)," ")</f>
        <v>306</v>
      </c>
      <c r="B341" s="44">
        <f>IF(C341&lt;&gt;" ",COUNTA($C$326:C341)," ")</f>
        <v>16</v>
      </c>
      <c r="C341" s="38" t="s">
        <v>164</v>
      </c>
      <c r="D341" s="45" t="s">
        <v>277</v>
      </c>
      <c r="E341" s="46" t="s">
        <v>198</v>
      </c>
      <c r="F341" s="46"/>
      <c r="G341" s="38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87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  <c r="DK341" s="86"/>
      <c r="DL341" s="86"/>
      <c r="DM341" s="86"/>
      <c r="DN341" s="86"/>
      <c r="DO341" s="86"/>
      <c r="DP341" s="86"/>
      <c r="DQ341" s="86"/>
      <c r="DR341" s="86"/>
      <c r="DS341" s="86"/>
      <c r="DT341" s="86"/>
      <c r="DU341" s="86"/>
      <c r="DV341" s="86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86"/>
      <c r="EH341" s="86"/>
      <c r="EI341" s="86"/>
      <c r="EJ341" s="86"/>
      <c r="EK341" s="86"/>
      <c r="EL341" s="86"/>
      <c r="EM341" s="86"/>
      <c r="EN341" s="86"/>
      <c r="EO341" s="86"/>
      <c r="EP341" s="86"/>
      <c r="EQ341" s="86"/>
      <c r="ER341" s="86"/>
      <c r="ES341" s="86"/>
      <c r="ET341" s="86"/>
      <c r="EU341" s="86"/>
      <c r="EV341" s="86"/>
      <c r="EW341" s="86"/>
      <c r="EX341" s="86"/>
      <c r="EY341" s="86"/>
      <c r="EZ341" s="86"/>
      <c r="FA341" s="86"/>
      <c r="FB341" s="86"/>
      <c r="FC341" s="86"/>
      <c r="FD341" s="86"/>
      <c r="FE341" s="86"/>
      <c r="FF341" s="86"/>
      <c r="FG341" s="86"/>
      <c r="FH341" s="86"/>
      <c r="FI341" s="86"/>
      <c r="FJ341" s="86"/>
      <c r="FK341" s="86"/>
      <c r="FL341" s="86"/>
      <c r="FM341" s="86"/>
      <c r="FN341" s="86"/>
      <c r="FO341" s="86"/>
      <c r="FP341" s="86"/>
      <c r="FQ341" s="86"/>
      <c r="FR341" s="86"/>
      <c r="FS341" s="86"/>
      <c r="FT341" s="86"/>
      <c r="FU341" s="86"/>
      <c r="FV341" s="86"/>
      <c r="FW341" s="86"/>
      <c r="FX341" s="86"/>
      <c r="FY341" s="86"/>
      <c r="FZ341" s="86"/>
      <c r="GA341" s="86"/>
      <c r="GB341" s="86"/>
      <c r="GC341" s="86"/>
      <c r="GD341" s="86"/>
      <c r="GE341" s="86"/>
      <c r="GF341" s="86"/>
      <c r="GG341" s="86"/>
      <c r="GH341" s="86"/>
      <c r="GI341" s="86"/>
      <c r="GJ341" s="86"/>
      <c r="GK341" s="86"/>
      <c r="GL341" s="86"/>
      <c r="GM341" s="86"/>
      <c r="GN341" s="86"/>
      <c r="GO341" s="86"/>
      <c r="GP341" s="86"/>
      <c r="GQ341" s="86"/>
      <c r="GR341" s="86"/>
      <c r="GS341" s="86"/>
      <c r="GT341" s="86"/>
      <c r="GU341" s="86"/>
      <c r="GV341" s="86"/>
      <c r="GW341" s="86"/>
      <c r="GX341" s="86"/>
      <c r="GY341" s="86"/>
      <c r="GZ341" s="86"/>
      <c r="HA341" s="86"/>
      <c r="HB341" s="86"/>
      <c r="HC341" s="86"/>
      <c r="HD341" s="86"/>
      <c r="HE341" s="86"/>
      <c r="HF341" s="86"/>
      <c r="HG341" s="86"/>
      <c r="HH341" s="86"/>
      <c r="HI341" s="86"/>
      <c r="HJ341" s="86"/>
      <c r="HK341" s="86"/>
      <c r="HL341" s="86"/>
      <c r="HM341" s="86"/>
      <c r="HN341" s="86"/>
      <c r="HO341" s="86"/>
      <c r="HP341" s="86"/>
      <c r="HQ341" s="86"/>
      <c r="HR341" s="86"/>
      <c r="HS341" s="86"/>
      <c r="HT341" s="86"/>
      <c r="HU341" s="86"/>
      <c r="HV341" s="86"/>
      <c r="HW341" s="86"/>
      <c r="HX341" s="86"/>
      <c r="HY341" s="86"/>
      <c r="HZ341" s="86"/>
      <c r="IA341" s="86"/>
      <c r="IB341" s="86"/>
      <c r="IC341" s="86"/>
      <c r="ID341" s="86"/>
      <c r="IE341" s="86"/>
      <c r="IF341" s="86"/>
      <c r="IG341" s="86"/>
      <c r="IH341" s="86"/>
      <c r="II341" s="86"/>
      <c r="IJ341" s="86"/>
      <c r="IK341" s="86"/>
      <c r="IL341" s="86"/>
      <c r="IM341" s="86"/>
    </row>
    <row r="342" spans="1:248" s="91" customFormat="1" ht="18" customHeight="1">
      <c r="A342" s="44">
        <f>IF(C342&lt;&gt;" ",COUNTA(C$10:$C342)," ")</f>
        <v>307</v>
      </c>
      <c r="B342" s="44">
        <f>IF(C342&lt;&gt;" ",COUNTA($C$326:C342)," ")</f>
        <v>17</v>
      </c>
      <c r="C342" s="38" t="s">
        <v>166</v>
      </c>
      <c r="D342" s="45" t="s">
        <v>277</v>
      </c>
      <c r="E342" s="46" t="s">
        <v>198</v>
      </c>
      <c r="F342" s="46"/>
      <c r="G342" s="38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101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  <c r="DL342" s="86"/>
      <c r="DM342" s="86"/>
      <c r="DN342" s="86"/>
      <c r="DO342" s="86"/>
      <c r="DP342" s="86"/>
      <c r="DQ342" s="86"/>
      <c r="DR342" s="86"/>
      <c r="DS342" s="86"/>
      <c r="DT342" s="86"/>
      <c r="DU342" s="86"/>
      <c r="DV342" s="86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86"/>
      <c r="EH342" s="86"/>
      <c r="EI342" s="86"/>
      <c r="EJ342" s="86"/>
      <c r="EK342" s="86"/>
      <c r="EL342" s="86"/>
      <c r="EM342" s="86"/>
      <c r="EN342" s="86"/>
      <c r="EO342" s="86"/>
      <c r="EP342" s="86"/>
      <c r="EQ342" s="86"/>
      <c r="ER342" s="86"/>
      <c r="ES342" s="86"/>
      <c r="ET342" s="86"/>
      <c r="EU342" s="86"/>
      <c r="EV342" s="86"/>
      <c r="EW342" s="86"/>
      <c r="EX342" s="86"/>
      <c r="EY342" s="86"/>
      <c r="EZ342" s="86"/>
      <c r="FA342" s="86"/>
      <c r="FB342" s="86"/>
      <c r="FC342" s="86"/>
      <c r="FD342" s="86"/>
      <c r="FE342" s="86"/>
      <c r="FF342" s="86"/>
      <c r="FG342" s="86"/>
      <c r="FH342" s="86"/>
      <c r="FI342" s="86"/>
      <c r="FJ342" s="86"/>
      <c r="FK342" s="86"/>
      <c r="FL342" s="86"/>
      <c r="FM342" s="86"/>
      <c r="FN342" s="86"/>
      <c r="FO342" s="86"/>
      <c r="FP342" s="86"/>
      <c r="FQ342" s="86"/>
      <c r="FR342" s="86"/>
      <c r="FS342" s="86"/>
      <c r="FT342" s="86"/>
      <c r="FU342" s="86"/>
      <c r="FV342" s="86"/>
      <c r="FW342" s="86"/>
      <c r="FX342" s="86"/>
      <c r="FY342" s="86"/>
      <c r="FZ342" s="86"/>
      <c r="GA342" s="86"/>
      <c r="GB342" s="86"/>
      <c r="GC342" s="86"/>
      <c r="GD342" s="86"/>
      <c r="GE342" s="86"/>
      <c r="GF342" s="86"/>
      <c r="GG342" s="86"/>
      <c r="GH342" s="86"/>
      <c r="GI342" s="86"/>
      <c r="GJ342" s="86"/>
      <c r="GK342" s="86"/>
      <c r="GL342" s="86"/>
      <c r="GM342" s="86"/>
      <c r="GN342" s="86"/>
      <c r="GO342" s="86"/>
      <c r="GP342" s="86"/>
      <c r="GQ342" s="86"/>
      <c r="GR342" s="86"/>
      <c r="GS342" s="86"/>
      <c r="GT342" s="86"/>
      <c r="GU342" s="86"/>
      <c r="GV342" s="86"/>
      <c r="GW342" s="86"/>
      <c r="GX342" s="86"/>
      <c r="GY342" s="86"/>
      <c r="GZ342" s="86"/>
      <c r="HA342" s="86"/>
      <c r="HB342" s="86"/>
      <c r="HC342" s="86"/>
      <c r="HD342" s="86"/>
      <c r="HE342" s="86"/>
      <c r="HF342" s="86"/>
      <c r="HG342" s="86"/>
      <c r="HH342" s="86"/>
      <c r="HI342" s="86"/>
      <c r="HJ342" s="86"/>
      <c r="HK342" s="86"/>
      <c r="HL342" s="86"/>
      <c r="HM342" s="86"/>
      <c r="HN342" s="86"/>
      <c r="HO342" s="86"/>
      <c r="HP342" s="86"/>
      <c r="HQ342" s="86"/>
      <c r="HR342" s="86"/>
      <c r="HS342" s="86"/>
      <c r="HT342" s="86"/>
      <c r="HU342" s="86"/>
      <c r="HV342" s="86"/>
      <c r="HW342" s="86"/>
      <c r="HX342" s="86"/>
      <c r="HY342" s="86"/>
      <c r="HZ342" s="86"/>
      <c r="IA342" s="86"/>
      <c r="IB342" s="86"/>
      <c r="IC342" s="86"/>
      <c r="ID342" s="86"/>
      <c r="IE342" s="86"/>
      <c r="IF342" s="86"/>
      <c r="IG342" s="86"/>
      <c r="IH342" s="86"/>
      <c r="II342" s="86"/>
      <c r="IJ342" s="86"/>
      <c r="IK342" s="86"/>
      <c r="IL342" s="86"/>
      <c r="IM342" s="86"/>
    </row>
    <row r="343" spans="1:248" s="83" customFormat="1" ht="18" customHeight="1">
      <c r="A343" s="44">
        <f>IF(C343&lt;&gt;" ",COUNTA(C$10:$C343)," ")</f>
        <v>308</v>
      </c>
      <c r="B343" s="44">
        <f>IF(C343&lt;&gt;" ",COUNTA($C$326:C343)," ")</f>
        <v>18</v>
      </c>
      <c r="C343" s="38" t="s">
        <v>172</v>
      </c>
      <c r="D343" s="45" t="s">
        <v>277</v>
      </c>
      <c r="E343" s="46" t="s">
        <v>198</v>
      </c>
      <c r="F343" s="46"/>
      <c r="G343" s="38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10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  <c r="BZ343" s="91"/>
      <c r="CA343" s="91"/>
      <c r="CB343" s="91"/>
      <c r="CC343" s="91"/>
      <c r="CD343" s="91"/>
      <c r="CE343" s="91"/>
      <c r="CF343" s="91"/>
      <c r="CG343" s="91"/>
      <c r="CH343" s="91"/>
      <c r="CI343" s="91"/>
      <c r="CJ343" s="91"/>
      <c r="CK343" s="91"/>
      <c r="CL343" s="91"/>
      <c r="CM343" s="91"/>
      <c r="CN343" s="91"/>
      <c r="CO343" s="91"/>
      <c r="CP343" s="91"/>
      <c r="CQ343" s="91"/>
      <c r="CR343" s="91"/>
      <c r="CS343" s="91"/>
      <c r="CT343" s="91"/>
      <c r="CU343" s="91"/>
      <c r="CV343" s="91"/>
      <c r="CW343" s="91"/>
      <c r="CX343" s="91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1"/>
      <c r="HT343" s="91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</row>
    <row r="344" spans="1:248" s="91" customFormat="1" ht="18" customHeight="1">
      <c r="A344" s="44">
        <f>IF(C344&lt;&gt;" ",COUNTA(C$10:$C344)," ")</f>
        <v>309</v>
      </c>
      <c r="B344" s="44">
        <f>IF(C344&lt;&gt;" ",COUNTA($C$326:C344)," ")</f>
        <v>19</v>
      </c>
      <c r="C344" s="38" t="s">
        <v>173</v>
      </c>
      <c r="D344" s="45" t="s">
        <v>277</v>
      </c>
      <c r="E344" s="46" t="s">
        <v>198</v>
      </c>
      <c r="F344" s="46"/>
      <c r="G344" s="38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101"/>
      <c r="IN344" s="83"/>
    </row>
    <row r="345" spans="1:248" s="54" customFormat="1" ht="18" customHeight="1">
      <c r="A345" s="44">
        <f>IF(C345&lt;&gt;" ",COUNTA(C$10:$C345)," ")</f>
        <v>310</v>
      </c>
      <c r="B345" s="44">
        <f>IF(C345&lt;&gt;" ",COUNTA($C$326:C345)," ")</f>
        <v>20</v>
      </c>
      <c r="C345" s="38" t="s">
        <v>174</v>
      </c>
      <c r="D345" s="45" t="s">
        <v>277</v>
      </c>
      <c r="E345" s="46" t="s">
        <v>198</v>
      </c>
      <c r="F345" s="46"/>
      <c r="G345" s="38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10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  <c r="BZ345" s="91"/>
      <c r="CA345" s="91"/>
      <c r="CB345" s="91"/>
      <c r="CC345" s="91"/>
      <c r="CD345" s="91"/>
      <c r="CE345" s="91"/>
      <c r="CF345" s="91"/>
      <c r="CG345" s="91"/>
      <c r="CH345" s="91"/>
      <c r="CI345" s="91"/>
      <c r="CJ345" s="91"/>
      <c r="CK345" s="91"/>
      <c r="CL345" s="91"/>
      <c r="CM345" s="91"/>
      <c r="CN345" s="91"/>
      <c r="CO345" s="91"/>
      <c r="CP345" s="91"/>
      <c r="CQ345" s="91"/>
      <c r="CR345" s="91"/>
      <c r="CS345" s="91"/>
      <c r="CT345" s="91"/>
      <c r="CU345" s="91"/>
      <c r="CV345" s="91"/>
      <c r="CW345" s="91"/>
      <c r="CX345" s="91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1"/>
      <c r="HT345" s="91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</row>
    <row r="346" spans="1:248" s="55" customFormat="1" ht="18" customHeight="1">
      <c r="A346" s="44">
        <f>IF(C346&lt;&gt;" ",COUNTA(C$10:$C346)," ")</f>
        <v>311</v>
      </c>
      <c r="B346" s="44">
        <f>IF(C346&lt;&gt;" ",COUNTA($C$326:C346)," ")</f>
        <v>21</v>
      </c>
      <c r="C346" s="38" t="s">
        <v>167</v>
      </c>
      <c r="D346" s="45" t="s">
        <v>277</v>
      </c>
      <c r="E346" s="46" t="s">
        <v>198</v>
      </c>
      <c r="F346" s="46"/>
      <c r="G346" s="38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10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  <c r="BZ346" s="91"/>
      <c r="CA346" s="91"/>
      <c r="CB346" s="91"/>
      <c r="CC346" s="91"/>
      <c r="CD346" s="91"/>
      <c r="CE346" s="91"/>
      <c r="CF346" s="91"/>
      <c r="CG346" s="91"/>
      <c r="CH346" s="91"/>
      <c r="CI346" s="91"/>
      <c r="CJ346" s="91"/>
      <c r="CK346" s="91"/>
      <c r="CL346" s="91"/>
      <c r="CM346" s="91"/>
      <c r="CN346" s="91"/>
      <c r="CO346" s="91"/>
      <c r="CP346" s="91"/>
      <c r="CQ346" s="91"/>
      <c r="CR346" s="91"/>
      <c r="CS346" s="91"/>
      <c r="CT346" s="91"/>
      <c r="CU346" s="91"/>
      <c r="CV346" s="91"/>
      <c r="CW346" s="91"/>
      <c r="CX346" s="91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1"/>
      <c r="HT346" s="91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54"/>
    </row>
    <row r="347" spans="1:248" s="86" customFormat="1" ht="18" customHeight="1">
      <c r="A347" s="44">
        <f>IF(C347&lt;&gt;" ",COUNTA(C$10:$C347)," ")</f>
        <v>312</v>
      </c>
      <c r="B347" s="44">
        <f>IF(C347&lt;&gt;" ",COUNTA($C$326:C347)," ")</f>
        <v>22</v>
      </c>
      <c r="C347" s="38" t="s">
        <v>175</v>
      </c>
      <c r="D347" s="45" t="s">
        <v>277</v>
      </c>
      <c r="E347" s="46" t="s">
        <v>198</v>
      </c>
      <c r="F347" s="46"/>
      <c r="G347" s="38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87"/>
      <c r="IN347" s="79"/>
    </row>
    <row r="348" spans="1:248" s="86" customFormat="1" ht="18" customHeight="1">
      <c r="A348" s="44">
        <f>IF(C348&lt;&gt;" ",COUNTA(C$10:$C348)," ")</f>
        <v>313</v>
      </c>
      <c r="B348" s="44">
        <f>IF(C348&lt;&gt;" ",COUNTA($C$326:C348)," ")</f>
        <v>23</v>
      </c>
      <c r="C348" s="38" t="s">
        <v>168</v>
      </c>
      <c r="D348" s="45" t="s">
        <v>277</v>
      </c>
      <c r="E348" s="46" t="s">
        <v>198</v>
      </c>
      <c r="F348" s="46"/>
      <c r="G348" s="38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87"/>
      <c r="IN348" s="79"/>
    </row>
    <row r="349" spans="1:248" s="86" customFormat="1" ht="18" customHeight="1">
      <c r="A349" s="44">
        <f>IF(C349&lt;&gt;" ",COUNTA(C$10:$C349)," ")</f>
        <v>314</v>
      </c>
      <c r="B349" s="44">
        <f>IF(C349&lt;&gt;" ",COUNTA($C$326:C349)," ")</f>
        <v>24</v>
      </c>
      <c r="C349" s="38" t="s">
        <v>176</v>
      </c>
      <c r="D349" s="45" t="s">
        <v>277</v>
      </c>
      <c r="E349" s="46" t="s">
        <v>198</v>
      </c>
      <c r="F349" s="46"/>
      <c r="G349" s="38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87"/>
      <c r="IN349" s="79"/>
    </row>
    <row r="350" spans="1:248" s="86" customFormat="1" ht="18" customHeight="1">
      <c r="A350" s="44">
        <f>IF(C350&lt;&gt;" ",COUNTA(C$10:$C350)," ")</f>
        <v>315</v>
      </c>
      <c r="B350" s="44">
        <f>IF(C350&lt;&gt;" ",COUNTA($C$326:C350)," ")</f>
        <v>25</v>
      </c>
      <c r="C350" s="38" t="s">
        <v>177</v>
      </c>
      <c r="D350" s="45" t="s">
        <v>277</v>
      </c>
      <c r="E350" s="46" t="s">
        <v>198</v>
      </c>
      <c r="F350" s="46"/>
      <c r="G350" s="38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87"/>
      <c r="IN350" s="79"/>
    </row>
    <row r="351" spans="1:248" s="86" customFormat="1" ht="18" customHeight="1">
      <c r="A351" s="44">
        <f>IF(C351&lt;&gt;" ",COUNTA(C$10:$C351)," ")</f>
        <v>316</v>
      </c>
      <c r="B351" s="44">
        <f>IF(C351&lt;&gt;" ",COUNTA($C$326:C351)," ")</f>
        <v>26</v>
      </c>
      <c r="C351" s="38" t="s">
        <v>178</v>
      </c>
      <c r="D351" s="45" t="s">
        <v>277</v>
      </c>
      <c r="E351" s="46" t="s">
        <v>198</v>
      </c>
      <c r="F351" s="46"/>
      <c r="G351" s="38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10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  <c r="BZ351" s="91"/>
      <c r="CA351" s="91"/>
      <c r="CB351" s="91"/>
      <c r="CC351" s="91"/>
      <c r="CD351" s="91"/>
      <c r="CE351" s="91"/>
      <c r="CF351" s="91"/>
      <c r="CG351" s="91"/>
      <c r="CH351" s="91"/>
      <c r="CI351" s="91"/>
      <c r="CJ351" s="91"/>
      <c r="CK351" s="91"/>
      <c r="CL351" s="91"/>
      <c r="CM351" s="91"/>
      <c r="CN351" s="91"/>
      <c r="CO351" s="91"/>
      <c r="CP351" s="91"/>
      <c r="CQ351" s="91"/>
      <c r="CR351" s="91"/>
      <c r="CS351" s="91"/>
      <c r="CT351" s="91"/>
      <c r="CU351" s="91"/>
      <c r="CV351" s="91"/>
      <c r="CW351" s="91"/>
      <c r="CX351" s="91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1"/>
      <c r="HT351" s="91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</row>
    <row r="352" spans="1:248" s="79" customFormat="1" ht="18" customHeight="1">
      <c r="A352" s="44">
        <f>IF(C352&lt;&gt;" ",COUNTA(C$10:$C352)," ")</f>
        <v>317</v>
      </c>
      <c r="B352" s="44">
        <f>IF(C352&lt;&gt;" ",COUNTA($C$326:C352)," ")</f>
        <v>27</v>
      </c>
      <c r="C352" s="38" t="s">
        <v>170</v>
      </c>
      <c r="D352" s="45" t="s">
        <v>277</v>
      </c>
      <c r="E352" s="46" t="s">
        <v>198</v>
      </c>
      <c r="F352" s="46"/>
      <c r="G352" s="38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78"/>
      <c r="IN352" s="86"/>
    </row>
    <row r="353" spans="1:248" s="79" customFormat="1" ht="18" customHeight="1">
      <c r="A353" s="44">
        <f>IF(C353&lt;&gt;" ",COUNTA(C$10:$C353)," ")</f>
        <v>318</v>
      </c>
      <c r="B353" s="44">
        <f>IF(C353&lt;&gt;" ",COUNTA($C$326:C353)," ")</f>
        <v>28</v>
      </c>
      <c r="C353" s="38" t="s">
        <v>165</v>
      </c>
      <c r="D353" s="45" t="s">
        <v>399</v>
      </c>
      <c r="E353" s="46" t="s">
        <v>202</v>
      </c>
      <c r="F353" s="46"/>
      <c r="G353" s="38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10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91"/>
      <c r="CG353" s="91"/>
      <c r="CH353" s="91"/>
      <c r="CI353" s="91"/>
      <c r="CJ353" s="91"/>
      <c r="CK353" s="91"/>
      <c r="CL353" s="91"/>
      <c r="CM353" s="91"/>
      <c r="CN353" s="91"/>
      <c r="CO353" s="91"/>
      <c r="CP353" s="91"/>
      <c r="CQ353" s="91"/>
      <c r="CR353" s="91"/>
      <c r="CS353" s="91"/>
      <c r="CT353" s="91"/>
      <c r="CU353" s="91"/>
      <c r="CV353" s="91"/>
      <c r="CW353" s="91"/>
      <c r="CX353" s="91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1"/>
      <c r="HT353" s="91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55"/>
    </row>
    <row r="354" spans="1:248" s="58" customFormat="1" ht="18" customHeight="1">
      <c r="A354" s="43" t="s">
        <v>426</v>
      </c>
      <c r="B354" s="43"/>
      <c r="C354" s="29"/>
      <c r="D354" s="29"/>
      <c r="E354" s="28"/>
      <c r="F354" s="30"/>
      <c r="G354" s="31">
        <f>0.15*12</f>
        <v>1.7999999999999998</v>
      </c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50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  <c r="FJ354" s="24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  <c r="FV354" s="24"/>
      <c r="FW354" s="24"/>
      <c r="FX354" s="24"/>
      <c r="FY354" s="24"/>
      <c r="FZ354" s="24"/>
      <c r="GA354" s="24"/>
      <c r="GB354" s="24"/>
      <c r="GC354" s="24"/>
      <c r="GD354" s="24"/>
      <c r="GE354" s="24"/>
      <c r="GF354" s="24"/>
      <c r="GG354" s="24"/>
      <c r="GH354" s="24"/>
      <c r="GI354" s="24"/>
      <c r="GJ354" s="24"/>
      <c r="GK354" s="24"/>
      <c r="GL354" s="24"/>
      <c r="GM354" s="24"/>
      <c r="GN354" s="24"/>
      <c r="GO354" s="24"/>
      <c r="GP354" s="24"/>
      <c r="GQ354" s="24"/>
      <c r="GR354" s="24"/>
      <c r="GS354" s="24"/>
      <c r="GT354" s="24"/>
      <c r="GU354" s="24"/>
      <c r="GV354" s="24"/>
      <c r="GW354" s="24"/>
      <c r="GX354" s="24"/>
      <c r="GY354" s="24"/>
      <c r="GZ354" s="24"/>
      <c r="HA354" s="24"/>
      <c r="HB354" s="24"/>
      <c r="HC354" s="24"/>
      <c r="HD354" s="24"/>
      <c r="HE354" s="24"/>
      <c r="HF354" s="24"/>
      <c r="HG354" s="24"/>
      <c r="HH354" s="24"/>
      <c r="HI354" s="24"/>
      <c r="HJ354" s="24"/>
      <c r="HK354" s="24"/>
      <c r="HL354" s="24"/>
      <c r="HM354" s="24"/>
      <c r="HN354" s="24"/>
      <c r="HO354" s="24"/>
      <c r="HP354" s="24"/>
      <c r="HQ354" s="24"/>
      <c r="HR354" s="24"/>
      <c r="HS354" s="24"/>
      <c r="HT354" s="24"/>
      <c r="HU354" s="24"/>
      <c r="HV354" s="24"/>
      <c r="HW354" s="24"/>
      <c r="HX354" s="24"/>
      <c r="HY354" s="24"/>
      <c r="HZ354" s="24"/>
      <c r="IA354" s="24"/>
      <c r="IB354" s="24"/>
      <c r="IC354" s="24"/>
      <c r="ID354" s="24"/>
      <c r="IE354" s="24"/>
      <c r="IF354" s="24"/>
      <c r="IG354" s="24"/>
      <c r="IH354" s="24"/>
      <c r="II354" s="24"/>
      <c r="IJ354" s="24"/>
      <c r="IK354" s="24"/>
      <c r="IL354" s="24"/>
      <c r="IM354" s="24"/>
      <c r="IN354" s="41"/>
    </row>
    <row r="355" spans="1:248" s="24" customFormat="1" ht="18" customHeight="1">
      <c r="A355" s="44">
        <f>IF(C355&lt;&gt;" ",COUNTA(C$10:$C355)," ")</f>
        <v>319</v>
      </c>
      <c r="B355" s="44">
        <f>IF(C355&lt;&gt;" ",COUNTA($C$355:C355)," ")</f>
        <v>1</v>
      </c>
      <c r="C355" s="38" t="s">
        <v>427</v>
      </c>
      <c r="D355" s="45"/>
      <c r="E355" s="46" t="s">
        <v>200</v>
      </c>
      <c r="F355" s="46" t="s">
        <v>201</v>
      </c>
      <c r="G355" s="38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50"/>
      <c r="IN355" s="58"/>
    </row>
    <row r="356" spans="1:248" s="56" customFormat="1" ht="18" customHeight="1">
      <c r="A356" s="44">
        <f>IF(C356&lt;&gt;" ",COUNTA(C$10:$C356)," ")</f>
        <v>320</v>
      </c>
      <c r="B356" s="44">
        <f>IF(C356&lt;&gt;" ",COUNTA($C$355:C356)," ")</f>
        <v>2</v>
      </c>
      <c r="C356" s="38" t="s">
        <v>428</v>
      </c>
      <c r="D356" s="45"/>
      <c r="E356" s="46" t="s">
        <v>200</v>
      </c>
      <c r="F356" s="46" t="s">
        <v>201</v>
      </c>
      <c r="G356" s="38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48"/>
      <c r="AW356" s="49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  <c r="DG356" s="41"/>
      <c r="DH356" s="41"/>
      <c r="DI356" s="41"/>
      <c r="DJ356" s="41"/>
      <c r="DK356" s="41"/>
      <c r="DL356" s="41"/>
      <c r="DM356" s="41"/>
      <c r="DN356" s="41"/>
      <c r="DO356" s="41"/>
      <c r="DP356" s="41"/>
      <c r="DQ356" s="41"/>
      <c r="DR356" s="41"/>
      <c r="DS356" s="41"/>
      <c r="DT356" s="41"/>
      <c r="DU356" s="41"/>
      <c r="DV356" s="41"/>
      <c r="DW356" s="41"/>
      <c r="DX356" s="41"/>
      <c r="DY356" s="41"/>
      <c r="DZ356" s="41"/>
      <c r="EA356" s="41"/>
      <c r="EB356" s="41"/>
      <c r="EC356" s="41"/>
      <c r="ED356" s="41"/>
      <c r="EE356" s="41"/>
      <c r="EF356" s="41"/>
      <c r="EG356" s="41"/>
      <c r="EH356" s="41"/>
      <c r="EI356" s="41"/>
      <c r="EJ356" s="41"/>
      <c r="EK356" s="41"/>
      <c r="EL356" s="41"/>
      <c r="EM356" s="41"/>
      <c r="EN356" s="41"/>
      <c r="EO356" s="41"/>
      <c r="EP356" s="41"/>
      <c r="EQ356" s="41"/>
      <c r="ER356" s="41"/>
      <c r="ES356" s="41"/>
      <c r="ET356" s="41"/>
      <c r="EU356" s="41"/>
      <c r="EV356" s="41"/>
      <c r="EW356" s="41"/>
      <c r="EX356" s="41"/>
      <c r="EY356" s="41"/>
      <c r="EZ356" s="41"/>
      <c r="FA356" s="41"/>
      <c r="FB356" s="41"/>
      <c r="FC356" s="41"/>
      <c r="FD356" s="41"/>
      <c r="FE356" s="41"/>
      <c r="FF356" s="41"/>
      <c r="FG356" s="41"/>
      <c r="FH356" s="41"/>
      <c r="FI356" s="41"/>
      <c r="FJ356" s="41"/>
      <c r="FK356" s="41"/>
      <c r="FL356" s="41"/>
      <c r="FM356" s="41"/>
      <c r="FN356" s="41"/>
      <c r="FO356" s="41"/>
      <c r="FP356" s="41"/>
      <c r="FQ356" s="41"/>
      <c r="FR356" s="41"/>
      <c r="FS356" s="41"/>
      <c r="FT356" s="41"/>
      <c r="FU356" s="41"/>
      <c r="FV356" s="41"/>
      <c r="FW356" s="41"/>
      <c r="FX356" s="41"/>
      <c r="FY356" s="41"/>
      <c r="FZ356" s="41"/>
      <c r="GA356" s="41"/>
      <c r="GB356" s="41"/>
      <c r="GC356" s="41"/>
      <c r="GD356" s="41"/>
      <c r="GE356" s="41"/>
      <c r="GF356" s="41"/>
      <c r="GG356" s="41"/>
      <c r="GH356" s="41"/>
      <c r="GI356" s="41"/>
      <c r="GJ356" s="41"/>
      <c r="GK356" s="41"/>
      <c r="GL356" s="41"/>
      <c r="GM356" s="41"/>
      <c r="GN356" s="41"/>
      <c r="GO356" s="41"/>
      <c r="GP356" s="41"/>
      <c r="GQ356" s="41"/>
      <c r="GR356" s="41"/>
      <c r="GS356" s="41"/>
      <c r="GT356" s="41"/>
      <c r="GU356" s="41"/>
      <c r="GV356" s="41"/>
      <c r="GW356" s="41"/>
      <c r="GX356" s="41"/>
      <c r="GY356" s="41"/>
      <c r="GZ356" s="41"/>
      <c r="HA356" s="41"/>
      <c r="HB356" s="41"/>
      <c r="HC356" s="41"/>
      <c r="HD356" s="41"/>
      <c r="HE356" s="41"/>
      <c r="HF356" s="41"/>
      <c r="HG356" s="41"/>
      <c r="HH356" s="41"/>
      <c r="HI356" s="41"/>
      <c r="HJ356" s="41"/>
      <c r="HK356" s="41"/>
      <c r="HL356" s="41"/>
      <c r="HM356" s="41"/>
      <c r="HN356" s="41"/>
      <c r="HO356" s="41"/>
      <c r="HP356" s="41"/>
      <c r="HQ356" s="41"/>
      <c r="HR356" s="41"/>
      <c r="HS356" s="41"/>
      <c r="HT356" s="41"/>
      <c r="HU356" s="41"/>
      <c r="HV356" s="41"/>
      <c r="HW356" s="41"/>
      <c r="HX356" s="41"/>
      <c r="HY356" s="41"/>
      <c r="HZ356" s="41"/>
      <c r="IA356" s="41"/>
      <c r="IB356" s="41"/>
      <c r="IC356" s="41"/>
      <c r="ID356" s="41"/>
      <c r="IE356" s="41"/>
      <c r="IF356" s="41"/>
      <c r="IG356" s="41"/>
      <c r="IH356" s="41"/>
      <c r="II356" s="41"/>
      <c r="IJ356" s="41"/>
      <c r="IK356" s="41"/>
      <c r="IL356" s="41"/>
      <c r="IM356" s="41"/>
    </row>
    <row r="357" spans="1:248" s="79" customFormat="1" ht="18" customHeight="1">
      <c r="A357" s="44">
        <f>IF(C357&lt;&gt;" ",COUNTA(C$10:$C357)," ")</f>
        <v>321</v>
      </c>
      <c r="B357" s="44">
        <f>IF(C357&lt;&gt;" ",COUNTA($C$355:C357)," ")</f>
        <v>3</v>
      </c>
      <c r="C357" s="38" t="s">
        <v>183</v>
      </c>
      <c r="D357" s="45" t="s">
        <v>275</v>
      </c>
      <c r="E357" s="46" t="s">
        <v>196</v>
      </c>
      <c r="F357" s="46" t="s">
        <v>197</v>
      </c>
      <c r="G357" s="38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87"/>
      <c r="AW357" s="86"/>
      <c r="IN357" s="86"/>
    </row>
    <row r="358" spans="1:248" s="79" customFormat="1" ht="18" customHeight="1">
      <c r="A358" s="44">
        <f>IF(C358&lt;&gt;" ",COUNTA(C$10:$C358)," ")</f>
        <v>322</v>
      </c>
      <c r="B358" s="44">
        <f>IF(C358&lt;&gt;" ",COUNTA($C$355:C358)," ")</f>
        <v>4</v>
      </c>
      <c r="C358" s="38" t="s">
        <v>179</v>
      </c>
      <c r="D358" s="45" t="s">
        <v>275</v>
      </c>
      <c r="E358" s="46" t="s">
        <v>196</v>
      </c>
      <c r="F358" s="46" t="s">
        <v>197</v>
      </c>
      <c r="G358" s="38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87"/>
      <c r="AW358" s="86"/>
    </row>
    <row r="359" spans="1:248" s="114" customFormat="1" ht="18" customHeight="1">
      <c r="A359" s="44">
        <f>IF(C359&lt;&gt;" ",COUNTA(C$10:$C359)," ")</f>
        <v>323</v>
      </c>
      <c r="B359" s="44">
        <f>IF(C359&lt;&gt;" ",COUNTA($C$355:C359)," ")</f>
        <v>5</v>
      </c>
      <c r="C359" s="38" t="s">
        <v>180</v>
      </c>
      <c r="D359" s="45" t="s">
        <v>275</v>
      </c>
      <c r="E359" s="46" t="s">
        <v>196</v>
      </c>
      <c r="F359" s="46" t="s">
        <v>201</v>
      </c>
      <c r="G359" s="38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87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  <c r="DL359" s="86"/>
      <c r="DM359" s="86"/>
      <c r="DN359" s="86"/>
      <c r="DO359" s="86"/>
      <c r="DP359" s="86"/>
      <c r="DQ359" s="86"/>
      <c r="DR359" s="86"/>
      <c r="DS359" s="86"/>
      <c r="DT359" s="86"/>
      <c r="DU359" s="86"/>
      <c r="DV359" s="86"/>
      <c r="DW359" s="86"/>
      <c r="DX359" s="86"/>
      <c r="DY359" s="86"/>
      <c r="DZ359" s="86"/>
      <c r="EA359" s="86"/>
      <c r="EB359" s="86"/>
      <c r="EC359" s="86"/>
      <c r="ED359" s="86"/>
      <c r="EE359" s="86"/>
      <c r="EF359" s="86"/>
      <c r="EG359" s="86"/>
      <c r="EH359" s="86"/>
      <c r="EI359" s="86"/>
      <c r="EJ359" s="86"/>
      <c r="EK359" s="86"/>
      <c r="EL359" s="86"/>
      <c r="EM359" s="86"/>
      <c r="EN359" s="86"/>
      <c r="EO359" s="86"/>
      <c r="EP359" s="86"/>
      <c r="EQ359" s="86"/>
      <c r="ER359" s="86"/>
      <c r="ES359" s="86"/>
      <c r="ET359" s="86"/>
      <c r="EU359" s="86"/>
      <c r="EV359" s="86"/>
      <c r="EW359" s="86"/>
      <c r="EX359" s="86"/>
      <c r="EY359" s="86"/>
      <c r="EZ359" s="86"/>
      <c r="FA359" s="86"/>
      <c r="FB359" s="86"/>
      <c r="FC359" s="86"/>
      <c r="FD359" s="86"/>
      <c r="FE359" s="86"/>
      <c r="FF359" s="86"/>
      <c r="FG359" s="86"/>
      <c r="FH359" s="86"/>
      <c r="FI359" s="86"/>
      <c r="FJ359" s="86"/>
      <c r="FK359" s="86"/>
      <c r="FL359" s="86"/>
      <c r="FM359" s="86"/>
      <c r="FN359" s="86"/>
      <c r="FO359" s="86"/>
      <c r="FP359" s="86"/>
      <c r="FQ359" s="86"/>
      <c r="FR359" s="86"/>
      <c r="FS359" s="86"/>
      <c r="FT359" s="86"/>
      <c r="FU359" s="86"/>
      <c r="FV359" s="86"/>
      <c r="FW359" s="86"/>
      <c r="FX359" s="86"/>
      <c r="FY359" s="86"/>
      <c r="FZ359" s="86"/>
      <c r="GA359" s="86"/>
      <c r="GB359" s="86"/>
      <c r="GC359" s="86"/>
      <c r="GD359" s="86"/>
      <c r="GE359" s="86"/>
      <c r="GF359" s="86"/>
      <c r="GG359" s="86"/>
      <c r="GH359" s="86"/>
      <c r="GI359" s="86"/>
      <c r="GJ359" s="86"/>
      <c r="GK359" s="86"/>
      <c r="GL359" s="86"/>
      <c r="GM359" s="86"/>
      <c r="GN359" s="86"/>
      <c r="GO359" s="86"/>
      <c r="GP359" s="86"/>
      <c r="GQ359" s="86"/>
      <c r="GR359" s="86"/>
      <c r="GS359" s="86"/>
      <c r="GT359" s="86"/>
      <c r="GU359" s="86"/>
      <c r="GV359" s="86"/>
      <c r="GW359" s="86"/>
      <c r="GX359" s="86"/>
      <c r="GY359" s="86"/>
      <c r="GZ359" s="86"/>
      <c r="HA359" s="86"/>
      <c r="HB359" s="86"/>
      <c r="HC359" s="86"/>
      <c r="HD359" s="86"/>
      <c r="HE359" s="86"/>
      <c r="HF359" s="86"/>
      <c r="HG359" s="86"/>
      <c r="HH359" s="86"/>
      <c r="HI359" s="86"/>
      <c r="HJ359" s="86"/>
      <c r="HK359" s="86"/>
      <c r="HL359" s="86"/>
      <c r="HM359" s="86"/>
      <c r="HN359" s="86"/>
      <c r="HO359" s="86"/>
      <c r="HP359" s="86"/>
      <c r="HQ359" s="86"/>
      <c r="HR359" s="86"/>
      <c r="HS359" s="86"/>
      <c r="HT359" s="86"/>
      <c r="HU359" s="86"/>
      <c r="HV359" s="86"/>
      <c r="HW359" s="86"/>
      <c r="HX359" s="86"/>
      <c r="HY359" s="86"/>
      <c r="HZ359" s="86"/>
      <c r="IA359" s="86"/>
      <c r="IB359" s="86"/>
      <c r="IC359" s="86"/>
      <c r="ID359" s="86"/>
      <c r="IE359" s="86"/>
      <c r="IF359" s="86"/>
      <c r="IG359" s="86"/>
      <c r="IH359" s="86"/>
      <c r="II359" s="86"/>
      <c r="IJ359" s="86"/>
      <c r="IK359" s="86"/>
      <c r="IL359" s="86"/>
      <c r="IM359" s="86"/>
      <c r="IN359" s="79"/>
    </row>
    <row r="360" spans="1:248" s="56" customFormat="1" ht="18" customHeight="1">
      <c r="A360" s="44">
        <f>IF(C360&lt;&gt;" ",COUNTA(C$10:$C360)," ")</f>
        <v>324</v>
      </c>
      <c r="B360" s="44">
        <f>IF(C360&lt;&gt;" ",COUNTA($C$355:C360)," ")</f>
        <v>6</v>
      </c>
      <c r="C360" s="38" t="s">
        <v>429</v>
      </c>
      <c r="D360" s="45"/>
      <c r="E360" s="46" t="s">
        <v>200</v>
      </c>
      <c r="F360" s="46" t="s">
        <v>201</v>
      </c>
      <c r="G360" s="38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50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  <c r="FJ360" s="24"/>
      <c r="FK360" s="24"/>
      <c r="FL360" s="24"/>
      <c r="FM360" s="24"/>
      <c r="FN360" s="24"/>
      <c r="FO360" s="24"/>
      <c r="FP360" s="24"/>
      <c r="FQ360" s="24"/>
      <c r="FR360" s="24"/>
      <c r="FS360" s="24"/>
      <c r="FT360" s="24"/>
      <c r="FU360" s="24"/>
      <c r="FV360" s="24"/>
      <c r="FW360" s="24"/>
      <c r="FX360" s="24"/>
      <c r="FY360" s="24"/>
      <c r="FZ360" s="24"/>
      <c r="GA360" s="24"/>
      <c r="GB360" s="24"/>
      <c r="GC360" s="24"/>
      <c r="GD360" s="24"/>
      <c r="GE360" s="24"/>
      <c r="GF360" s="24"/>
      <c r="GG360" s="24"/>
      <c r="GH360" s="24"/>
      <c r="GI360" s="24"/>
      <c r="GJ360" s="24"/>
      <c r="GK360" s="24"/>
      <c r="GL360" s="24"/>
      <c r="GM360" s="24"/>
      <c r="GN360" s="24"/>
      <c r="GO360" s="24"/>
      <c r="GP360" s="24"/>
      <c r="GQ360" s="24"/>
      <c r="GR360" s="24"/>
      <c r="GS360" s="24"/>
      <c r="GT360" s="24"/>
      <c r="GU360" s="24"/>
      <c r="GV360" s="24"/>
      <c r="GW360" s="24"/>
      <c r="GX360" s="24"/>
      <c r="GY360" s="24"/>
      <c r="GZ360" s="24"/>
      <c r="HA360" s="24"/>
      <c r="HB360" s="24"/>
      <c r="HC360" s="24"/>
      <c r="HD360" s="24"/>
      <c r="HE360" s="24"/>
      <c r="HF360" s="24"/>
      <c r="HG360" s="24"/>
      <c r="HH360" s="24"/>
      <c r="HI360" s="24"/>
      <c r="HJ360" s="24"/>
      <c r="HK360" s="24"/>
      <c r="HL360" s="24"/>
      <c r="HM360" s="24"/>
      <c r="HN360" s="24"/>
      <c r="HO360" s="24"/>
      <c r="HP360" s="24"/>
      <c r="HQ360" s="24"/>
      <c r="HR360" s="24"/>
      <c r="HS360" s="24"/>
      <c r="HT360" s="24"/>
      <c r="HU360" s="24"/>
      <c r="HV360" s="24"/>
      <c r="HW360" s="24"/>
      <c r="HX360" s="24"/>
      <c r="HY360" s="24"/>
      <c r="HZ360" s="24"/>
      <c r="IA360" s="24"/>
      <c r="IB360" s="24"/>
      <c r="IC360" s="24"/>
      <c r="ID360" s="24"/>
      <c r="IE360" s="24"/>
      <c r="IF360" s="24"/>
      <c r="IG360" s="24"/>
      <c r="IH360" s="24"/>
      <c r="II360" s="24"/>
      <c r="IJ360" s="24"/>
      <c r="IK360" s="24"/>
      <c r="IL360" s="24"/>
      <c r="IM360" s="24"/>
    </row>
    <row r="361" spans="1:248" s="114" customFormat="1" ht="18" customHeight="1">
      <c r="A361" s="44">
        <f>IF(C361&lt;&gt;" ",COUNTA(C$10:$C361)," ")</f>
        <v>325</v>
      </c>
      <c r="B361" s="44">
        <f>IF(C361&lt;&gt;" ",COUNTA($C$355:C361)," ")</f>
        <v>7</v>
      </c>
      <c r="C361" s="38" t="s">
        <v>181</v>
      </c>
      <c r="D361" s="45" t="s">
        <v>275</v>
      </c>
      <c r="E361" s="46" t="s">
        <v>196</v>
      </c>
      <c r="F361" s="46" t="s">
        <v>201</v>
      </c>
      <c r="G361" s="38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85"/>
      <c r="AW361" s="81"/>
      <c r="AX361" s="90"/>
      <c r="AY361" s="90"/>
      <c r="AZ361" s="90"/>
      <c r="BA361" s="90"/>
      <c r="BB361" s="90"/>
      <c r="BC361" s="90"/>
      <c r="BD361" s="90"/>
      <c r="BE361" s="90"/>
      <c r="BF361" s="90"/>
      <c r="BG361" s="90"/>
      <c r="BH361" s="90"/>
      <c r="BI361" s="90"/>
      <c r="BJ361" s="90"/>
      <c r="BK361" s="90"/>
      <c r="BL361" s="90"/>
      <c r="BM361" s="90"/>
      <c r="BN361" s="90"/>
      <c r="BO361" s="90"/>
      <c r="BP361" s="90"/>
      <c r="BQ361" s="90"/>
      <c r="BR361" s="90"/>
      <c r="BS361" s="90"/>
      <c r="BT361" s="90"/>
      <c r="BU361" s="90"/>
      <c r="BV361" s="90"/>
      <c r="BW361" s="90"/>
      <c r="BX361" s="90"/>
      <c r="BY361" s="90"/>
      <c r="BZ361" s="90"/>
      <c r="CA361" s="90"/>
      <c r="CB361" s="90"/>
      <c r="CC361" s="90"/>
      <c r="CD361" s="90"/>
      <c r="CE361" s="90"/>
      <c r="CF361" s="90"/>
      <c r="CG361" s="90"/>
      <c r="CH361" s="90"/>
      <c r="CI361" s="90"/>
      <c r="CJ361" s="90"/>
      <c r="CK361" s="90"/>
      <c r="CL361" s="90"/>
      <c r="CM361" s="90"/>
      <c r="CN361" s="90"/>
      <c r="CO361" s="90"/>
      <c r="CP361" s="90"/>
      <c r="CQ361" s="90"/>
      <c r="CR361" s="90"/>
      <c r="CS361" s="90"/>
      <c r="CT361" s="90"/>
      <c r="CU361" s="90"/>
      <c r="CV361" s="90"/>
      <c r="CW361" s="90"/>
      <c r="CX361" s="90"/>
      <c r="CY361" s="90"/>
      <c r="CZ361" s="90"/>
      <c r="DA361" s="90"/>
      <c r="DB361" s="90"/>
      <c r="DC361" s="90"/>
      <c r="DD361" s="90"/>
      <c r="DE361" s="90"/>
      <c r="DF361" s="90"/>
      <c r="DG361" s="90"/>
      <c r="DH361" s="90"/>
      <c r="DI361" s="90"/>
      <c r="DJ361" s="90"/>
      <c r="DK361" s="90"/>
      <c r="DL361" s="90"/>
      <c r="DM361" s="90"/>
      <c r="DN361" s="90"/>
      <c r="DO361" s="90"/>
      <c r="DP361" s="90"/>
      <c r="DQ361" s="90"/>
      <c r="DR361" s="90"/>
      <c r="DS361" s="90"/>
      <c r="DT361" s="90"/>
      <c r="DU361" s="90"/>
      <c r="DV361" s="90"/>
      <c r="DW361" s="90"/>
      <c r="DX361" s="90"/>
      <c r="DY361" s="90"/>
      <c r="DZ361" s="90"/>
      <c r="EA361" s="90"/>
      <c r="EB361" s="90"/>
      <c r="EC361" s="90"/>
      <c r="ED361" s="90"/>
      <c r="EE361" s="90"/>
      <c r="EF361" s="90"/>
      <c r="EG361" s="90"/>
      <c r="EH361" s="90"/>
      <c r="EI361" s="90"/>
      <c r="EJ361" s="90"/>
      <c r="EK361" s="90"/>
      <c r="EL361" s="90"/>
      <c r="EM361" s="90"/>
      <c r="EN361" s="90"/>
      <c r="EO361" s="90"/>
      <c r="EP361" s="90"/>
      <c r="EQ361" s="90"/>
      <c r="ER361" s="90"/>
      <c r="ES361" s="90"/>
      <c r="ET361" s="90"/>
      <c r="EU361" s="90"/>
      <c r="EV361" s="90"/>
      <c r="EW361" s="90"/>
      <c r="EX361" s="90"/>
      <c r="EY361" s="90"/>
      <c r="EZ361" s="90"/>
      <c r="FA361" s="90"/>
      <c r="FB361" s="90"/>
      <c r="FC361" s="90"/>
      <c r="FD361" s="90"/>
      <c r="FE361" s="90"/>
      <c r="FF361" s="90"/>
      <c r="FG361" s="90"/>
      <c r="FH361" s="90"/>
      <c r="FI361" s="90"/>
      <c r="FJ361" s="90"/>
      <c r="FK361" s="90"/>
      <c r="FL361" s="90"/>
      <c r="FM361" s="90"/>
      <c r="FN361" s="90"/>
      <c r="FO361" s="90"/>
      <c r="FP361" s="90"/>
      <c r="FQ361" s="90"/>
      <c r="FR361" s="90"/>
      <c r="FS361" s="90"/>
      <c r="FT361" s="90"/>
      <c r="FU361" s="90"/>
      <c r="FV361" s="90"/>
      <c r="FW361" s="90"/>
      <c r="FX361" s="90"/>
      <c r="FY361" s="90"/>
      <c r="FZ361" s="90"/>
      <c r="GA361" s="90"/>
      <c r="GB361" s="90"/>
      <c r="GC361" s="90"/>
      <c r="GD361" s="90"/>
      <c r="GE361" s="90"/>
      <c r="GF361" s="90"/>
      <c r="GG361" s="90"/>
      <c r="GH361" s="90"/>
      <c r="GI361" s="90"/>
      <c r="GJ361" s="90"/>
      <c r="GK361" s="90"/>
      <c r="GL361" s="90"/>
      <c r="GM361" s="90"/>
      <c r="GN361" s="90"/>
      <c r="GO361" s="90"/>
      <c r="GP361" s="90"/>
      <c r="GQ361" s="90"/>
      <c r="GR361" s="90"/>
      <c r="GS361" s="90"/>
      <c r="GT361" s="90"/>
      <c r="GU361" s="90"/>
      <c r="GV361" s="90"/>
      <c r="GW361" s="90"/>
      <c r="GX361" s="90"/>
      <c r="GY361" s="90"/>
      <c r="GZ361" s="90"/>
      <c r="HA361" s="90"/>
      <c r="HB361" s="90"/>
      <c r="HC361" s="90"/>
      <c r="HD361" s="90"/>
      <c r="HE361" s="90"/>
      <c r="HF361" s="90"/>
      <c r="HG361" s="90"/>
      <c r="HH361" s="90"/>
      <c r="HI361" s="90"/>
      <c r="HJ361" s="90"/>
      <c r="HK361" s="90"/>
      <c r="HL361" s="90"/>
      <c r="HM361" s="90"/>
      <c r="HN361" s="90"/>
      <c r="HO361" s="90"/>
      <c r="HP361" s="90"/>
      <c r="HQ361" s="90"/>
      <c r="HR361" s="90"/>
      <c r="HS361" s="90"/>
      <c r="HT361" s="90"/>
      <c r="HU361" s="90"/>
      <c r="HV361" s="90"/>
      <c r="HW361" s="90"/>
      <c r="HX361" s="90"/>
      <c r="HY361" s="90"/>
      <c r="HZ361" s="90"/>
      <c r="IA361" s="90"/>
      <c r="IB361" s="90"/>
      <c r="IC361" s="90"/>
      <c r="ID361" s="90"/>
      <c r="IE361" s="90"/>
      <c r="IF361" s="90"/>
      <c r="IG361" s="90"/>
      <c r="IH361" s="90"/>
      <c r="II361" s="90"/>
      <c r="IJ361" s="90"/>
      <c r="IK361" s="90"/>
      <c r="IL361" s="90"/>
      <c r="IM361" s="90"/>
    </row>
    <row r="362" spans="1:248" s="100" customFormat="1" ht="18" customHeight="1">
      <c r="A362" s="44">
        <f>IF(C362&lt;&gt;" ",COUNTA(C$10:$C362)," ")</f>
        <v>326</v>
      </c>
      <c r="B362" s="44">
        <f>IF(C362&lt;&gt;" ",COUNTA($C$355:C362)," ")</f>
        <v>8</v>
      </c>
      <c r="C362" s="38" t="s">
        <v>182</v>
      </c>
      <c r="D362" s="45" t="s">
        <v>275</v>
      </c>
      <c r="E362" s="46" t="s">
        <v>196</v>
      </c>
      <c r="F362" s="46" t="s">
        <v>201</v>
      </c>
      <c r="G362" s="38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101"/>
      <c r="AW362" s="91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  <c r="DS362" s="86"/>
      <c r="DT362" s="86"/>
      <c r="DU362" s="86"/>
      <c r="DV362" s="86"/>
      <c r="DW362" s="86"/>
      <c r="DX362" s="86"/>
      <c r="DY362" s="86"/>
      <c r="DZ362" s="86"/>
      <c r="EA362" s="86"/>
      <c r="EB362" s="86"/>
      <c r="EC362" s="86"/>
      <c r="ED362" s="86"/>
      <c r="EE362" s="86"/>
      <c r="EF362" s="86"/>
      <c r="EG362" s="86"/>
      <c r="EH362" s="86"/>
      <c r="EI362" s="86"/>
      <c r="EJ362" s="86"/>
      <c r="EK362" s="86"/>
      <c r="EL362" s="86"/>
      <c r="EM362" s="86"/>
      <c r="EN362" s="86"/>
      <c r="EO362" s="86"/>
      <c r="EP362" s="86"/>
      <c r="EQ362" s="86"/>
      <c r="ER362" s="86"/>
      <c r="ES362" s="86"/>
      <c r="ET362" s="86"/>
      <c r="EU362" s="86"/>
      <c r="EV362" s="86"/>
      <c r="EW362" s="86"/>
      <c r="EX362" s="86"/>
      <c r="EY362" s="86"/>
      <c r="EZ362" s="86"/>
      <c r="FA362" s="86"/>
      <c r="FB362" s="86"/>
      <c r="FC362" s="86"/>
      <c r="FD362" s="86"/>
      <c r="FE362" s="86"/>
      <c r="FF362" s="86"/>
      <c r="FG362" s="86"/>
      <c r="FH362" s="86"/>
      <c r="FI362" s="86"/>
      <c r="FJ362" s="86"/>
      <c r="FK362" s="86"/>
      <c r="FL362" s="86"/>
      <c r="FM362" s="86"/>
      <c r="FN362" s="86"/>
      <c r="FO362" s="86"/>
      <c r="FP362" s="86"/>
      <c r="FQ362" s="86"/>
      <c r="FR362" s="86"/>
      <c r="FS362" s="86"/>
      <c r="FT362" s="86"/>
      <c r="FU362" s="86"/>
      <c r="FV362" s="86"/>
      <c r="FW362" s="86"/>
      <c r="FX362" s="86"/>
      <c r="FY362" s="86"/>
      <c r="FZ362" s="86"/>
      <c r="GA362" s="86"/>
      <c r="GB362" s="86"/>
      <c r="GC362" s="86"/>
      <c r="GD362" s="86"/>
      <c r="GE362" s="86"/>
      <c r="GF362" s="86"/>
      <c r="GG362" s="86"/>
      <c r="GH362" s="86"/>
      <c r="GI362" s="86"/>
      <c r="GJ362" s="86"/>
      <c r="GK362" s="86"/>
      <c r="GL362" s="86"/>
      <c r="GM362" s="86"/>
      <c r="GN362" s="86"/>
      <c r="GO362" s="86"/>
      <c r="GP362" s="86"/>
      <c r="GQ362" s="86"/>
      <c r="GR362" s="86"/>
      <c r="GS362" s="86"/>
      <c r="GT362" s="86"/>
      <c r="GU362" s="86"/>
      <c r="GV362" s="86"/>
      <c r="GW362" s="86"/>
      <c r="GX362" s="86"/>
      <c r="GY362" s="86"/>
      <c r="GZ362" s="86"/>
      <c r="HA362" s="86"/>
      <c r="HB362" s="86"/>
      <c r="HC362" s="86"/>
      <c r="HD362" s="86"/>
      <c r="HE362" s="86"/>
      <c r="HF362" s="86"/>
      <c r="HG362" s="86"/>
      <c r="HH362" s="86"/>
      <c r="HI362" s="86"/>
      <c r="HJ362" s="86"/>
      <c r="HK362" s="86"/>
      <c r="HL362" s="86"/>
      <c r="HM362" s="86"/>
      <c r="HN362" s="86"/>
      <c r="HO362" s="86"/>
      <c r="HP362" s="86"/>
      <c r="HQ362" s="86"/>
      <c r="HR362" s="86"/>
      <c r="HS362" s="86"/>
      <c r="HT362" s="86"/>
      <c r="HU362" s="86"/>
      <c r="HV362" s="86"/>
      <c r="HW362" s="86"/>
      <c r="HX362" s="86"/>
      <c r="HY362" s="86"/>
      <c r="HZ362" s="86"/>
      <c r="IA362" s="86"/>
      <c r="IB362" s="86"/>
      <c r="IC362" s="86"/>
      <c r="ID362" s="86"/>
      <c r="IE362" s="86"/>
      <c r="IF362" s="86"/>
      <c r="IG362" s="86"/>
      <c r="IH362" s="86"/>
      <c r="II362" s="86"/>
      <c r="IJ362" s="86"/>
      <c r="IK362" s="86"/>
      <c r="IL362" s="86"/>
      <c r="IM362" s="86"/>
      <c r="IN362" s="114"/>
    </row>
    <row r="363" spans="1:248" s="86" customFormat="1" ht="18" customHeight="1">
      <c r="A363" s="44">
        <f>IF(C363&lt;&gt;" ",COUNTA(C$10:$C363)," ")</f>
        <v>327</v>
      </c>
      <c r="B363" s="44">
        <f>IF(C363&lt;&gt;" ",COUNTA($C$355:C363)," ")</f>
        <v>9</v>
      </c>
      <c r="C363" s="38" t="s">
        <v>184</v>
      </c>
      <c r="D363" s="45" t="s">
        <v>276</v>
      </c>
      <c r="E363" s="46" t="s">
        <v>196</v>
      </c>
      <c r="F363" s="46" t="s">
        <v>201</v>
      </c>
      <c r="G363" s="38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87"/>
      <c r="AX363" s="79"/>
      <c r="AY363" s="79"/>
      <c r="AZ363" s="79"/>
      <c r="BA363" s="79"/>
      <c r="BB363" s="79"/>
      <c r="BC363" s="79"/>
      <c r="BD363" s="79"/>
      <c r="BE363" s="79"/>
      <c r="BF363" s="79"/>
      <c r="BG363" s="79"/>
      <c r="BH363" s="79"/>
      <c r="BI363" s="79"/>
      <c r="BJ363" s="79"/>
      <c r="BK363" s="79"/>
      <c r="BL363" s="79"/>
      <c r="BM363" s="79"/>
      <c r="BN363" s="79"/>
      <c r="BO363" s="79"/>
      <c r="BP363" s="79"/>
      <c r="BQ363" s="79"/>
      <c r="BR363" s="79"/>
      <c r="BS363" s="79"/>
      <c r="BT363" s="79"/>
      <c r="BU363" s="79"/>
      <c r="BV363" s="79"/>
      <c r="BW363" s="79"/>
      <c r="BX363" s="79"/>
      <c r="BY363" s="79"/>
      <c r="BZ363" s="79"/>
      <c r="CA363" s="79"/>
      <c r="CB363" s="79"/>
      <c r="CC363" s="79"/>
      <c r="CD363" s="79"/>
      <c r="CE363" s="79"/>
      <c r="CF363" s="79"/>
      <c r="CG363" s="79"/>
      <c r="CH363" s="79"/>
      <c r="CI363" s="79"/>
      <c r="CJ363" s="79"/>
      <c r="CK363" s="79"/>
      <c r="CL363" s="79"/>
      <c r="CM363" s="79"/>
      <c r="CN363" s="79"/>
      <c r="CO363" s="79"/>
      <c r="CP363" s="79"/>
      <c r="CQ363" s="79"/>
      <c r="CR363" s="79"/>
      <c r="CS363" s="79"/>
      <c r="CT363" s="79"/>
      <c r="CU363" s="79"/>
      <c r="CV363" s="79"/>
      <c r="CW363" s="79"/>
      <c r="CX363" s="79"/>
      <c r="CY363" s="79"/>
      <c r="CZ363" s="79"/>
      <c r="DA363" s="79"/>
      <c r="DB363" s="79"/>
      <c r="DC363" s="79"/>
      <c r="DD363" s="79"/>
      <c r="DE363" s="79"/>
      <c r="DF363" s="79"/>
      <c r="DG363" s="79"/>
      <c r="DH363" s="79"/>
      <c r="DI363" s="79"/>
      <c r="DJ363" s="79"/>
      <c r="DK363" s="79"/>
      <c r="DL363" s="79"/>
      <c r="DM363" s="79"/>
      <c r="DN363" s="79"/>
      <c r="DO363" s="79"/>
      <c r="DP363" s="79"/>
      <c r="DQ363" s="79"/>
      <c r="DR363" s="79"/>
      <c r="DS363" s="79"/>
      <c r="DT363" s="79"/>
      <c r="DU363" s="79"/>
      <c r="DV363" s="79"/>
      <c r="DW363" s="79"/>
      <c r="DX363" s="79"/>
      <c r="DY363" s="79"/>
      <c r="DZ363" s="79"/>
      <c r="EA363" s="79"/>
      <c r="EB363" s="79"/>
      <c r="EC363" s="79"/>
      <c r="ED363" s="79"/>
      <c r="EE363" s="79"/>
      <c r="EF363" s="79"/>
      <c r="EG363" s="79"/>
      <c r="EH363" s="79"/>
      <c r="EI363" s="79"/>
      <c r="EJ363" s="79"/>
      <c r="EK363" s="79"/>
      <c r="EL363" s="79"/>
      <c r="EM363" s="79"/>
      <c r="EN363" s="79"/>
      <c r="EO363" s="79"/>
      <c r="EP363" s="79"/>
      <c r="EQ363" s="79"/>
      <c r="ER363" s="79"/>
      <c r="ES363" s="79"/>
      <c r="ET363" s="79"/>
      <c r="EU363" s="79"/>
      <c r="EV363" s="79"/>
      <c r="EW363" s="79"/>
      <c r="EX363" s="79"/>
      <c r="EY363" s="79"/>
      <c r="EZ363" s="79"/>
      <c r="FA363" s="79"/>
      <c r="FB363" s="79"/>
      <c r="FC363" s="79"/>
      <c r="FD363" s="79"/>
      <c r="FE363" s="79"/>
      <c r="FF363" s="79"/>
      <c r="FG363" s="79"/>
      <c r="FH363" s="79"/>
      <c r="FI363" s="79"/>
      <c r="FJ363" s="79"/>
      <c r="FK363" s="79"/>
      <c r="FL363" s="79"/>
      <c r="FM363" s="79"/>
      <c r="FN363" s="79"/>
      <c r="FO363" s="79"/>
      <c r="FP363" s="79"/>
      <c r="FQ363" s="79"/>
      <c r="FR363" s="79"/>
      <c r="FS363" s="79"/>
      <c r="FT363" s="79"/>
      <c r="FU363" s="79"/>
      <c r="FV363" s="79"/>
      <c r="FW363" s="79"/>
      <c r="FX363" s="79"/>
      <c r="FY363" s="79"/>
      <c r="FZ363" s="79"/>
      <c r="GA363" s="79"/>
      <c r="GB363" s="79"/>
      <c r="GC363" s="79"/>
      <c r="GD363" s="79"/>
      <c r="GE363" s="79"/>
      <c r="GF363" s="79"/>
      <c r="GG363" s="79"/>
      <c r="GH363" s="79"/>
      <c r="GI363" s="79"/>
      <c r="GJ363" s="79"/>
      <c r="GK363" s="79"/>
      <c r="GL363" s="79"/>
      <c r="GM363" s="79"/>
      <c r="GN363" s="79"/>
      <c r="GO363" s="79"/>
      <c r="GP363" s="79"/>
      <c r="GQ363" s="79"/>
      <c r="GR363" s="79"/>
      <c r="GS363" s="79"/>
      <c r="GT363" s="79"/>
      <c r="GU363" s="79"/>
      <c r="GV363" s="79"/>
      <c r="GW363" s="79"/>
      <c r="GX363" s="79"/>
      <c r="GY363" s="79"/>
      <c r="GZ363" s="79"/>
      <c r="HA363" s="79"/>
      <c r="HB363" s="79"/>
      <c r="HC363" s="79"/>
      <c r="HD363" s="79"/>
      <c r="HE363" s="79"/>
      <c r="HF363" s="79"/>
      <c r="HG363" s="79"/>
      <c r="HH363" s="79"/>
      <c r="HI363" s="79"/>
      <c r="HJ363" s="79"/>
      <c r="HK363" s="79"/>
      <c r="HL363" s="79"/>
      <c r="HM363" s="79"/>
      <c r="HN363" s="79"/>
      <c r="HO363" s="79"/>
      <c r="HP363" s="79"/>
      <c r="HQ363" s="79"/>
      <c r="HR363" s="79"/>
      <c r="HS363" s="79"/>
      <c r="HT363" s="79"/>
      <c r="HU363" s="79"/>
      <c r="HV363" s="79"/>
      <c r="HW363" s="79"/>
      <c r="HX363" s="79"/>
      <c r="HY363" s="79"/>
      <c r="HZ363" s="79"/>
      <c r="IA363" s="79"/>
      <c r="IB363" s="79"/>
      <c r="IC363" s="79"/>
      <c r="ID363" s="79"/>
      <c r="IE363" s="79"/>
      <c r="IF363" s="79"/>
      <c r="IG363" s="79"/>
      <c r="IH363" s="79"/>
      <c r="II363" s="79"/>
      <c r="IJ363" s="79"/>
      <c r="IK363" s="79"/>
      <c r="IL363" s="79"/>
      <c r="IM363" s="79"/>
      <c r="IN363" s="100"/>
    </row>
    <row r="364" spans="1:248" s="91" customFormat="1" ht="18" customHeight="1">
      <c r="A364" s="44">
        <f>IF(C364&lt;&gt;" ",COUNTA(C$10:$C364)," ")</f>
        <v>328</v>
      </c>
      <c r="B364" s="44">
        <f>IF(C364&lt;&gt;" ",COUNTA($C$355:C364)," ")</f>
        <v>10</v>
      </c>
      <c r="C364" s="38" t="s">
        <v>185</v>
      </c>
      <c r="D364" s="45" t="s">
        <v>276</v>
      </c>
      <c r="E364" s="46" t="s">
        <v>196</v>
      </c>
      <c r="F364" s="46" t="s">
        <v>201</v>
      </c>
      <c r="G364" s="38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87"/>
      <c r="AW364" s="86"/>
      <c r="AX364" s="79"/>
      <c r="AY364" s="79"/>
      <c r="AZ364" s="79"/>
      <c r="BA364" s="79"/>
      <c r="BB364" s="79"/>
      <c r="BC364" s="79"/>
      <c r="BD364" s="79"/>
      <c r="BE364" s="79"/>
      <c r="BF364" s="79"/>
      <c r="BG364" s="79"/>
      <c r="BH364" s="79"/>
      <c r="BI364" s="79"/>
      <c r="BJ364" s="79"/>
      <c r="BK364" s="79"/>
      <c r="BL364" s="79"/>
      <c r="BM364" s="79"/>
      <c r="BN364" s="79"/>
      <c r="BO364" s="79"/>
      <c r="BP364" s="79"/>
      <c r="BQ364" s="79"/>
      <c r="BR364" s="79"/>
      <c r="BS364" s="79"/>
      <c r="BT364" s="79"/>
      <c r="BU364" s="79"/>
      <c r="BV364" s="79"/>
      <c r="BW364" s="79"/>
      <c r="BX364" s="79"/>
      <c r="BY364" s="79"/>
      <c r="BZ364" s="79"/>
      <c r="CA364" s="79"/>
      <c r="CB364" s="79"/>
      <c r="CC364" s="79"/>
      <c r="CD364" s="79"/>
      <c r="CE364" s="79"/>
      <c r="CF364" s="79"/>
      <c r="CG364" s="79"/>
      <c r="CH364" s="79"/>
      <c r="CI364" s="79"/>
      <c r="CJ364" s="79"/>
      <c r="CK364" s="79"/>
      <c r="CL364" s="79"/>
      <c r="CM364" s="79"/>
      <c r="CN364" s="79"/>
      <c r="CO364" s="79"/>
      <c r="CP364" s="79"/>
      <c r="CQ364" s="79"/>
      <c r="CR364" s="79"/>
      <c r="CS364" s="79"/>
      <c r="CT364" s="79"/>
      <c r="CU364" s="79"/>
      <c r="CV364" s="79"/>
      <c r="CW364" s="79"/>
      <c r="CX364" s="79"/>
      <c r="CY364" s="79"/>
      <c r="CZ364" s="79"/>
      <c r="DA364" s="79"/>
      <c r="DB364" s="79"/>
      <c r="DC364" s="79"/>
      <c r="DD364" s="79"/>
      <c r="DE364" s="79"/>
      <c r="DF364" s="79"/>
      <c r="DG364" s="79"/>
      <c r="DH364" s="79"/>
      <c r="DI364" s="79"/>
      <c r="DJ364" s="79"/>
      <c r="DK364" s="79"/>
      <c r="DL364" s="79"/>
      <c r="DM364" s="79"/>
      <c r="DN364" s="79"/>
      <c r="DO364" s="79"/>
      <c r="DP364" s="79"/>
      <c r="DQ364" s="79"/>
      <c r="DR364" s="79"/>
      <c r="DS364" s="79"/>
      <c r="DT364" s="79"/>
      <c r="DU364" s="79"/>
      <c r="DV364" s="79"/>
      <c r="DW364" s="79"/>
      <c r="DX364" s="79"/>
      <c r="DY364" s="79"/>
      <c r="DZ364" s="79"/>
      <c r="EA364" s="79"/>
      <c r="EB364" s="79"/>
      <c r="EC364" s="79"/>
      <c r="ED364" s="79"/>
      <c r="EE364" s="79"/>
      <c r="EF364" s="79"/>
      <c r="EG364" s="79"/>
      <c r="EH364" s="79"/>
      <c r="EI364" s="79"/>
      <c r="EJ364" s="79"/>
      <c r="EK364" s="79"/>
      <c r="EL364" s="79"/>
      <c r="EM364" s="79"/>
      <c r="EN364" s="79"/>
      <c r="EO364" s="79"/>
      <c r="EP364" s="79"/>
      <c r="EQ364" s="79"/>
      <c r="ER364" s="79"/>
      <c r="ES364" s="79"/>
      <c r="ET364" s="79"/>
      <c r="EU364" s="79"/>
      <c r="EV364" s="79"/>
      <c r="EW364" s="79"/>
      <c r="EX364" s="79"/>
      <c r="EY364" s="79"/>
      <c r="EZ364" s="79"/>
      <c r="FA364" s="79"/>
      <c r="FB364" s="79"/>
      <c r="FC364" s="79"/>
      <c r="FD364" s="79"/>
      <c r="FE364" s="79"/>
      <c r="FF364" s="79"/>
      <c r="FG364" s="79"/>
      <c r="FH364" s="79"/>
      <c r="FI364" s="79"/>
      <c r="FJ364" s="79"/>
      <c r="FK364" s="79"/>
      <c r="FL364" s="79"/>
      <c r="FM364" s="79"/>
      <c r="FN364" s="79"/>
      <c r="FO364" s="79"/>
      <c r="FP364" s="79"/>
      <c r="FQ364" s="79"/>
      <c r="FR364" s="79"/>
      <c r="FS364" s="79"/>
      <c r="FT364" s="79"/>
      <c r="FU364" s="79"/>
      <c r="FV364" s="79"/>
      <c r="FW364" s="79"/>
      <c r="FX364" s="79"/>
      <c r="FY364" s="79"/>
      <c r="FZ364" s="79"/>
      <c r="GA364" s="79"/>
      <c r="GB364" s="79"/>
      <c r="GC364" s="79"/>
      <c r="GD364" s="79"/>
      <c r="GE364" s="79"/>
      <c r="GF364" s="79"/>
      <c r="GG364" s="79"/>
      <c r="GH364" s="79"/>
      <c r="GI364" s="79"/>
      <c r="GJ364" s="79"/>
      <c r="GK364" s="79"/>
      <c r="GL364" s="79"/>
      <c r="GM364" s="79"/>
      <c r="GN364" s="79"/>
      <c r="GO364" s="79"/>
      <c r="GP364" s="79"/>
      <c r="GQ364" s="79"/>
      <c r="GR364" s="79"/>
      <c r="GS364" s="79"/>
      <c r="GT364" s="79"/>
      <c r="GU364" s="79"/>
      <c r="GV364" s="79"/>
      <c r="GW364" s="79"/>
      <c r="GX364" s="79"/>
      <c r="GY364" s="79"/>
      <c r="GZ364" s="79"/>
      <c r="HA364" s="79"/>
      <c r="HB364" s="79"/>
      <c r="HC364" s="79"/>
      <c r="HD364" s="79"/>
      <c r="HE364" s="79"/>
      <c r="HF364" s="79"/>
      <c r="HG364" s="79"/>
      <c r="HH364" s="79"/>
      <c r="HI364" s="79"/>
      <c r="HJ364" s="79"/>
      <c r="HK364" s="79"/>
      <c r="HL364" s="79"/>
      <c r="HM364" s="79"/>
      <c r="HN364" s="79"/>
      <c r="HO364" s="79"/>
      <c r="HP364" s="79"/>
      <c r="HQ364" s="79"/>
      <c r="HR364" s="79"/>
      <c r="HS364" s="79"/>
      <c r="HT364" s="79"/>
      <c r="HU364" s="79"/>
      <c r="HV364" s="79"/>
      <c r="HW364" s="79"/>
      <c r="HX364" s="79"/>
      <c r="HY364" s="79"/>
      <c r="HZ364" s="79"/>
      <c r="IA364" s="79"/>
      <c r="IB364" s="79"/>
      <c r="IC364" s="79"/>
      <c r="ID364" s="79"/>
      <c r="IE364" s="79"/>
      <c r="IF364" s="79"/>
      <c r="IG364" s="79"/>
      <c r="IH364" s="79"/>
      <c r="II364" s="79"/>
      <c r="IJ364" s="79"/>
      <c r="IK364" s="79"/>
      <c r="IL364" s="79"/>
      <c r="IM364" s="79"/>
      <c r="IN364" s="86"/>
    </row>
    <row r="365" spans="1:248" s="125" customFormat="1" ht="18" customHeight="1">
      <c r="A365" s="44">
        <f>IF(C365&lt;&gt;" ",COUNTA(C$10:$C365)," ")</f>
        <v>329</v>
      </c>
      <c r="B365" s="44">
        <f>IF(C365&lt;&gt;" ",COUNTA($C$355:C365)," ")</f>
        <v>11</v>
      </c>
      <c r="C365" s="38" t="s">
        <v>187</v>
      </c>
      <c r="D365" s="45" t="s">
        <v>304</v>
      </c>
      <c r="E365" s="46" t="s">
        <v>200</v>
      </c>
      <c r="F365" s="46" t="s">
        <v>201</v>
      </c>
      <c r="G365" s="38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115"/>
      <c r="AW365" s="114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0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0"/>
      <c r="DH365" s="80"/>
      <c r="DI365" s="80"/>
      <c r="DJ365" s="80"/>
      <c r="DK365" s="80"/>
      <c r="DL365" s="80"/>
      <c r="DM365" s="80"/>
      <c r="DN365" s="80"/>
      <c r="DO365" s="80"/>
      <c r="DP365" s="80"/>
      <c r="DQ365" s="80"/>
      <c r="DR365" s="80"/>
      <c r="DS365" s="80"/>
      <c r="DT365" s="80"/>
      <c r="DU365" s="80"/>
      <c r="DV365" s="80"/>
      <c r="DW365" s="80"/>
      <c r="DX365" s="80"/>
      <c r="DY365" s="80"/>
      <c r="DZ365" s="80"/>
      <c r="EA365" s="80"/>
      <c r="EB365" s="80"/>
      <c r="EC365" s="80"/>
      <c r="ED365" s="80"/>
      <c r="EE365" s="80"/>
      <c r="EF365" s="80"/>
      <c r="EG365" s="80"/>
      <c r="EH365" s="80"/>
      <c r="EI365" s="80"/>
      <c r="EJ365" s="80"/>
      <c r="EK365" s="80"/>
      <c r="EL365" s="80"/>
      <c r="EM365" s="80"/>
      <c r="EN365" s="80"/>
      <c r="EO365" s="80"/>
      <c r="EP365" s="80"/>
      <c r="EQ365" s="80"/>
      <c r="ER365" s="80"/>
      <c r="ES365" s="80"/>
      <c r="ET365" s="80"/>
      <c r="EU365" s="80"/>
      <c r="EV365" s="80"/>
      <c r="EW365" s="80"/>
      <c r="EX365" s="80"/>
      <c r="EY365" s="80"/>
      <c r="EZ365" s="80"/>
      <c r="FA365" s="80"/>
      <c r="FB365" s="80"/>
      <c r="FC365" s="80"/>
      <c r="FD365" s="80"/>
      <c r="FE365" s="80"/>
      <c r="FF365" s="80"/>
      <c r="FG365" s="80"/>
      <c r="FH365" s="80"/>
      <c r="FI365" s="80"/>
      <c r="FJ365" s="80"/>
      <c r="FK365" s="80"/>
      <c r="FL365" s="80"/>
      <c r="FM365" s="80"/>
      <c r="FN365" s="80"/>
      <c r="FO365" s="80"/>
      <c r="FP365" s="80"/>
      <c r="FQ365" s="80"/>
      <c r="FR365" s="80"/>
      <c r="FS365" s="80"/>
      <c r="FT365" s="80"/>
      <c r="FU365" s="80"/>
      <c r="FV365" s="80"/>
      <c r="FW365" s="80"/>
      <c r="FX365" s="80"/>
      <c r="FY365" s="80"/>
      <c r="FZ365" s="80"/>
      <c r="GA365" s="80"/>
      <c r="GB365" s="80"/>
      <c r="GC365" s="80"/>
      <c r="GD365" s="80"/>
      <c r="GE365" s="80"/>
      <c r="GF365" s="80"/>
      <c r="GG365" s="80"/>
      <c r="GH365" s="80"/>
      <c r="GI365" s="80"/>
      <c r="GJ365" s="80"/>
      <c r="GK365" s="80"/>
      <c r="GL365" s="80"/>
      <c r="GM365" s="80"/>
      <c r="GN365" s="80"/>
      <c r="GO365" s="80"/>
      <c r="GP365" s="80"/>
      <c r="GQ365" s="80"/>
      <c r="GR365" s="80"/>
      <c r="GS365" s="80"/>
      <c r="GT365" s="80"/>
      <c r="GU365" s="80"/>
      <c r="GV365" s="80"/>
      <c r="GW365" s="80"/>
      <c r="GX365" s="80"/>
      <c r="GY365" s="80"/>
      <c r="GZ365" s="80"/>
      <c r="HA365" s="80"/>
      <c r="HB365" s="80"/>
      <c r="HC365" s="80"/>
      <c r="HD365" s="80"/>
      <c r="HE365" s="80"/>
      <c r="HF365" s="80"/>
      <c r="HG365" s="80"/>
      <c r="HH365" s="80"/>
      <c r="HI365" s="80"/>
      <c r="HJ365" s="80"/>
      <c r="HK365" s="80"/>
      <c r="HL365" s="80"/>
      <c r="HM365" s="80"/>
      <c r="HN365" s="80"/>
      <c r="HO365" s="80"/>
      <c r="HP365" s="80"/>
      <c r="HQ365" s="80"/>
      <c r="HR365" s="80"/>
      <c r="HS365" s="80"/>
      <c r="HT365" s="80"/>
      <c r="HU365" s="80"/>
      <c r="HV365" s="80"/>
      <c r="HW365" s="80"/>
      <c r="HX365" s="80"/>
      <c r="HY365" s="80"/>
      <c r="HZ365" s="80"/>
      <c r="IA365" s="80"/>
      <c r="IB365" s="80"/>
      <c r="IC365" s="80"/>
      <c r="ID365" s="80"/>
      <c r="IE365" s="80"/>
      <c r="IF365" s="80"/>
      <c r="IG365" s="80"/>
      <c r="IH365" s="80"/>
      <c r="II365" s="80"/>
      <c r="IJ365" s="80"/>
      <c r="IK365" s="80"/>
      <c r="IL365" s="80"/>
      <c r="IM365" s="80"/>
      <c r="IN365" s="86"/>
    </row>
    <row r="366" spans="1:248" s="125" customFormat="1" ht="18" customHeight="1">
      <c r="A366" s="44">
        <f>IF(C366&lt;&gt;" ",COUNTA(C$10:$C366)," ")</f>
        <v>330</v>
      </c>
      <c r="B366" s="44">
        <f>IF(C366&lt;&gt;" ",COUNTA($C$355:C366)," ")</f>
        <v>12</v>
      </c>
      <c r="C366" s="38" t="s">
        <v>186</v>
      </c>
      <c r="D366" s="45" t="s">
        <v>304</v>
      </c>
      <c r="E366" s="46" t="s">
        <v>200</v>
      </c>
      <c r="F366" s="46" t="s">
        <v>201</v>
      </c>
      <c r="G366" s="38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115"/>
      <c r="AW366" s="114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0"/>
      <c r="DH366" s="80"/>
      <c r="DI366" s="80"/>
      <c r="DJ366" s="80"/>
      <c r="DK366" s="80"/>
      <c r="DL366" s="80"/>
      <c r="DM366" s="80"/>
      <c r="DN366" s="80"/>
      <c r="DO366" s="80"/>
      <c r="DP366" s="80"/>
      <c r="DQ366" s="80"/>
      <c r="DR366" s="80"/>
      <c r="DS366" s="80"/>
      <c r="DT366" s="80"/>
      <c r="DU366" s="80"/>
      <c r="DV366" s="80"/>
      <c r="DW366" s="80"/>
      <c r="DX366" s="80"/>
      <c r="DY366" s="80"/>
      <c r="DZ366" s="80"/>
      <c r="EA366" s="80"/>
      <c r="EB366" s="80"/>
      <c r="EC366" s="80"/>
      <c r="ED366" s="80"/>
      <c r="EE366" s="80"/>
      <c r="EF366" s="80"/>
      <c r="EG366" s="80"/>
      <c r="EH366" s="80"/>
      <c r="EI366" s="80"/>
      <c r="EJ366" s="80"/>
      <c r="EK366" s="80"/>
      <c r="EL366" s="80"/>
      <c r="EM366" s="80"/>
      <c r="EN366" s="80"/>
      <c r="EO366" s="80"/>
      <c r="EP366" s="80"/>
      <c r="EQ366" s="80"/>
      <c r="ER366" s="80"/>
      <c r="ES366" s="80"/>
      <c r="ET366" s="80"/>
      <c r="EU366" s="80"/>
      <c r="EV366" s="80"/>
      <c r="EW366" s="80"/>
      <c r="EX366" s="80"/>
      <c r="EY366" s="80"/>
      <c r="EZ366" s="80"/>
      <c r="FA366" s="80"/>
      <c r="FB366" s="80"/>
      <c r="FC366" s="80"/>
      <c r="FD366" s="80"/>
      <c r="FE366" s="80"/>
      <c r="FF366" s="80"/>
      <c r="FG366" s="80"/>
      <c r="FH366" s="80"/>
      <c r="FI366" s="80"/>
      <c r="FJ366" s="80"/>
      <c r="FK366" s="80"/>
      <c r="FL366" s="80"/>
      <c r="FM366" s="80"/>
      <c r="FN366" s="80"/>
      <c r="FO366" s="80"/>
      <c r="FP366" s="80"/>
      <c r="FQ366" s="80"/>
      <c r="FR366" s="80"/>
      <c r="FS366" s="80"/>
      <c r="FT366" s="80"/>
      <c r="FU366" s="80"/>
      <c r="FV366" s="80"/>
      <c r="FW366" s="80"/>
      <c r="FX366" s="80"/>
      <c r="FY366" s="80"/>
      <c r="FZ366" s="80"/>
      <c r="GA366" s="80"/>
      <c r="GB366" s="80"/>
      <c r="GC366" s="80"/>
      <c r="GD366" s="80"/>
      <c r="GE366" s="80"/>
      <c r="GF366" s="80"/>
      <c r="GG366" s="80"/>
      <c r="GH366" s="80"/>
      <c r="GI366" s="80"/>
      <c r="GJ366" s="80"/>
      <c r="GK366" s="80"/>
      <c r="GL366" s="80"/>
      <c r="GM366" s="80"/>
      <c r="GN366" s="80"/>
      <c r="GO366" s="80"/>
      <c r="GP366" s="80"/>
      <c r="GQ366" s="80"/>
      <c r="GR366" s="80"/>
      <c r="GS366" s="80"/>
      <c r="GT366" s="80"/>
      <c r="GU366" s="80"/>
      <c r="GV366" s="80"/>
      <c r="GW366" s="80"/>
      <c r="GX366" s="80"/>
      <c r="GY366" s="80"/>
      <c r="GZ366" s="80"/>
      <c r="HA366" s="80"/>
      <c r="HB366" s="80"/>
      <c r="HC366" s="80"/>
      <c r="HD366" s="80"/>
      <c r="HE366" s="80"/>
      <c r="HF366" s="80"/>
      <c r="HG366" s="80"/>
      <c r="HH366" s="80"/>
      <c r="HI366" s="80"/>
      <c r="HJ366" s="80"/>
      <c r="HK366" s="80"/>
      <c r="HL366" s="80"/>
      <c r="HM366" s="80"/>
      <c r="HN366" s="80"/>
      <c r="HO366" s="80"/>
      <c r="HP366" s="80"/>
      <c r="HQ366" s="80"/>
      <c r="HR366" s="80"/>
      <c r="HS366" s="80"/>
      <c r="HT366" s="80"/>
      <c r="HU366" s="80"/>
      <c r="HV366" s="80"/>
      <c r="HW366" s="80"/>
      <c r="HX366" s="80"/>
      <c r="HY366" s="80"/>
      <c r="HZ366" s="80"/>
      <c r="IA366" s="80"/>
      <c r="IB366" s="80"/>
      <c r="IC366" s="80"/>
      <c r="ID366" s="80"/>
      <c r="IE366" s="80"/>
      <c r="IF366" s="80"/>
      <c r="IG366" s="80"/>
      <c r="IH366" s="80"/>
      <c r="II366" s="80"/>
      <c r="IJ366" s="80"/>
      <c r="IK366" s="80"/>
      <c r="IL366" s="80"/>
      <c r="IM366" s="80"/>
      <c r="IN366" s="86"/>
    </row>
    <row r="367" spans="1:248" s="125" customFormat="1" ht="18" customHeight="1">
      <c r="A367" s="44">
        <f>IF(C367&lt;&gt;" ",COUNTA(C$10:$C367)," ")</f>
        <v>331</v>
      </c>
      <c r="B367" s="44">
        <f>IF(C367&lt;&gt;" ",COUNTA($C$355:C367)," ")</f>
        <v>13</v>
      </c>
      <c r="C367" s="38" t="s">
        <v>188</v>
      </c>
      <c r="D367" s="45" t="s">
        <v>277</v>
      </c>
      <c r="E367" s="46" t="s">
        <v>198</v>
      </c>
      <c r="F367" s="46"/>
      <c r="G367" s="38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115"/>
      <c r="AW367" s="114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0"/>
      <c r="DH367" s="80"/>
      <c r="DI367" s="80"/>
      <c r="DJ367" s="80"/>
      <c r="DK367" s="80"/>
      <c r="DL367" s="80"/>
      <c r="DM367" s="80"/>
      <c r="DN367" s="80"/>
      <c r="DO367" s="80"/>
      <c r="DP367" s="80"/>
      <c r="DQ367" s="80"/>
      <c r="DR367" s="80"/>
      <c r="DS367" s="80"/>
      <c r="DT367" s="80"/>
      <c r="DU367" s="80"/>
      <c r="DV367" s="80"/>
      <c r="DW367" s="80"/>
      <c r="DX367" s="80"/>
      <c r="DY367" s="80"/>
      <c r="DZ367" s="80"/>
      <c r="EA367" s="80"/>
      <c r="EB367" s="80"/>
      <c r="EC367" s="80"/>
      <c r="ED367" s="80"/>
      <c r="EE367" s="80"/>
      <c r="EF367" s="80"/>
      <c r="EG367" s="80"/>
      <c r="EH367" s="80"/>
      <c r="EI367" s="80"/>
      <c r="EJ367" s="80"/>
      <c r="EK367" s="80"/>
      <c r="EL367" s="80"/>
      <c r="EM367" s="80"/>
      <c r="EN367" s="80"/>
      <c r="EO367" s="80"/>
      <c r="EP367" s="80"/>
      <c r="EQ367" s="80"/>
      <c r="ER367" s="80"/>
      <c r="ES367" s="80"/>
      <c r="ET367" s="80"/>
      <c r="EU367" s="80"/>
      <c r="EV367" s="80"/>
      <c r="EW367" s="80"/>
      <c r="EX367" s="80"/>
      <c r="EY367" s="80"/>
      <c r="EZ367" s="80"/>
      <c r="FA367" s="80"/>
      <c r="FB367" s="80"/>
      <c r="FC367" s="80"/>
      <c r="FD367" s="80"/>
      <c r="FE367" s="80"/>
      <c r="FF367" s="80"/>
      <c r="FG367" s="80"/>
      <c r="FH367" s="80"/>
      <c r="FI367" s="80"/>
      <c r="FJ367" s="80"/>
      <c r="FK367" s="80"/>
      <c r="FL367" s="80"/>
      <c r="FM367" s="80"/>
      <c r="FN367" s="80"/>
      <c r="FO367" s="80"/>
      <c r="FP367" s="80"/>
      <c r="FQ367" s="80"/>
      <c r="FR367" s="80"/>
      <c r="FS367" s="80"/>
      <c r="FT367" s="80"/>
      <c r="FU367" s="80"/>
      <c r="FV367" s="80"/>
      <c r="FW367" s="80"/>
      <c r="FX367" s="80"/>
      <c r="FY367" s="80"/>
      <c r="FZ367" s="80"/>
      <c r="GA367" s="80"/>
      <c r="GB367" s="80"/>
      <c r="GC367" s="80"/>
      <c r="GD367" s="80"/>
      <c r="GE367" s="80"/>
      <c r="GF367" s="80"/>
      <c r="GG367" s="80"/>
      <c r="GH367" s="80"/>
      <c r="GI367" s="80"/>
      <c r="GJ367" s="80"/>
      <c r="GK367" s="80"/>
      <c r="GL367" s="80"/>
      <c r="GM367" s="80"/>
      <c r="GN367" s="80"/>
      <c r="GO367" s="80"/>
      <c r="GP367" s="80"/>
      <c r="GQ367" s="80"/>
      <c r="GR367" s="80"/>
      <c r="GS367" s="80"/>
      <c r="GT367" s="80"/>
      <c r="GU367" s="80"/>
      <c r="GV367" s="80"/>
      <c r="GW367" s="80"/>
      <c r="GX367" s="80"/>
      <c r="GY367" s="80"/>
      <c r="GZ367" s="80"/>
      <c r="HA367" s="80"/>
      <c r="HB367" s="80"/>
      <c r="HC367" s="80"/>
      <c r="HD367" s="80"/>
      <c r="HE367" s="80"/>
      <c r="HF367" s="80"/>
      <c r="HG367" s="80"/>
      <c r="HH367" s="80"/>
      <c r="HI367" s="80"/>
      <c r="HJ367" s="80"/>
      <c r="HK367" s="80"/>
      <c r="HL367" s="80"/>
      <c r="HM367" s="80"/>
      <c r="HN367" s="80"/>
      <c r="HO367" s="80"/>
      <c r="HP367" s="80"/>
      <c r="HQ367" s="80"/>
      <c r="HR367" s="80"/>
      <c r="HS367" s="80"/>
      <c r="HT367" s="80"/>
      <c r="HU367" s="80"/>
      <c r="HV367" s="80"/>
      <c r="HW367" s="80"/>
      <c r="HX367" s="80"/>
      <c r="HY367" s="80"/>
      <c r="HZ367" s="80"/>
      <c r="IA367" s="80"/>
      <c r="IB367" s="80"/>
      <c r="IC367" s="80"/>
      <c r="ID367" s="80"/>
      <c r="IE367" s="80"/>
      <c r="IF367" s="80"/>
      <c r="IG367" s="80"/>
      <c r="IH367" s="80"/>
      <c r="II367" s="80"/>
      <c r="IJ367" s="80"/>
      <c r="IK367" s="80"/>
      <c r="IL367" s="80"/>
      <c r="IM367" s="80"/>
      <c r="IN367" s="86"/>
    </row>
    <row r="368" spans="1:248" s="125" customFormat="1" ht="18" customHeight="1">
      <c r="A368" s="44">
        <f>IF(C368&lt;&gt;" ",COUNTA(C$10:$C368)," ")</f>
        <v>332</v>
      </c>
      <c r="B368" s="44">
        <f>IF(C368&lt;&gt;" ",COUNTA($C$355:C368)," ")</f>
        <v>14</v>
      </c>
      <c r="C368" s="38" t="s">
        <v>189</v>
      </c>
      <c r="D368" s="45" t="s">
        <v>277</v>
      </c>
      <c r="E368" s="46" t="s">
        <v>198</v>
      </c>
      <c r="F368" s="46"/>
      <c r="G368" s="38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115"/>
      <c r="AW368" s="114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0"/>
      <c r="DH368" s="80"/>
      <c r="DI368" s="80"/>
      <c r="DJ368" s="80"/>
      <c r="DK368" s="80"/>
      <c r="DL368" s="80"/>
      <c r="DM368" s="80"/>
      <c r="DN368" s="80"/>
      <c r="DO368" s="80"/>
      <c r="DP368" s="80"/>
      <c r="DQ368" s="80"/>
      <c r="DR368" s="80"/>
      <c r="DS368" s="80"/>
      <c r="DT368" s="80"/>
      <c r="DU368" s="80"/>
      <c r="DV368" s="80"/>
      <c r="DW368" s="80"/>
      <c r="DX368" s="80"/>
      <c r="DY368" s="80"/>
      <c r="DZ368" s="80"/>
      <c r="EA368" s="80"/>
      <c r="EB368" s="80"/>
      <c r="EC368" s="80"/>
      <c r="ED368" s="80"/>
      <c r="EE368" s="80"/>
      <c r="EF368" s="80"/>
      <c r="EG368" s="80"/>
      <c r="EH368" s="80"/>
      <c r="EI368" s="80"/>
      <c r="EJ368" s="80"/>
      <c r="EK368" s="80"/>
      <c r="EL368" s="80"/>
      <c r="EM368" s="80"/>
      <c r="EN368" s="80"/>
      <c r="EO368" s="80"/>
      <c r="EP368" s="80"/>
      <c r="EQ368" s="80"/>
      <c r="ER368" s="80"/>
      <c r="ES368" s="80"/>
      <c r="ET368" s="80"/>
      <c r="EU368" s="80"/>
      <c r="EV368" s="80"/>
      <c r="EW368" s="80"/>
      <c r="EX368" s="80"/>
      <c r="EY368" s="80"/>
      <c r="EZ368" s="80"/>
      <c r="FA368" s="80"/>
      <c r="FB368" s="80"/>
      <c r="FC368" s="80"/>
      <c r="FD368" s="80"/>
      <c r="FE368" s="80"/>
      <c r="FF368" s="80"/>
      <c r="FG368" s="80"/>
      <c r="FH368" s="80"/>
      <c r="FI368" s="80"/>
      <c r="FJ368" s="80"/>
      <c r="FK368" s="80"/>
      <c r="FL368" s="80"/>
      <c r="FM368" s="80"/>
      <c r="FN368" s="80"/>
      <c r="FO368" s="80"/>
      <c r="FP368" s="80"/>
      <c r="FQ368" s="80"/>
      <c r="FR368" s="80"/>
      <c r="FS368" s="80"/>
      <c r="FT368" s="80"/>
      <c r="FU368" s="80"/>
      <c r="FV368" s="80"/>
      <c r="FW368" s="80"/>
      <c r="FX368" s="80"/>
      <c r="FY368" s="80"/>
      <c r="FZ368" s="80"/>
      <c r="GA368" s="80"/>
      <c r="GB368" s="80"/>
      <c r="GC368" s="80"/>
      <c r="GD368" s="80"/>
      <c r="GE368" s="80"/>
      <c r="GF368" s="80"/>
      <c r="GG368" s="80"/>
      <c r="GH368" s="80"/>
      <c r="GI368" s="80"/>
      <c r="GJ368" s="80"/>
      <c r="GK368" s="80"/>
      <c r="GL368" s="80"/>
      <c r="GM368" s="80"/>
      <c r="GN368" s="80"/>
      <c r="GO368" s="80"/>
      <c r="GP368" s="80"/>
      <c r="GQ368" s="80"/>
      <c r="GR368" s="80"/>
      <c r="GS368" s="80"/>
      <c r="GT368" s="80"/>
      <c r="GU368" s="80"/>
      <c r="GV368" s="80"/>
      <c r="GW368" s="80"/>
      <c r="GX368" s="80"/>
      <c r="GY368" s="80"/>
      <c r="GZ368" s="80"/>
      <c r="HA368" s="80"/>
      <c r="HB368" s="80"/>
      <c r="HC368" s="80"/>
      <c r="HD368" s="80"/>
      <c r="HE368" s="80"/>
      <c r="HF368" s="80"/>
      <c r="HG368" s="80"/>
      <c r="HH368" s="80"/>
      <c r="HI368" s="80"/>
      <c r="HJ368" s="80"/>
      <c r="HK368" s="80"/>
      <c r="HL368" s="80"/>
      <c r="HM368" s="80"/>
      <c r="HN368" s="80"/>
      <c r="HO368" s="80"/>
      <c r="HP368" s="80"/>
      <c r="HQ368" s="80"/>
      <c r="HR368" s="80"/>
      <c r="HS368" s="80"/>
      <c r="HT368" s="80"/>
      <c r="HU368" s="80"/>
      <c r="HV368" s="80"/>
      <c r="HW368" s="80"/>
      <c r="HX368" s="80"/>
      <c r="HY368" s="80"/>
      <c r="HZ368" s="80"/>
      <c r="IA368" s="80"/>
      <c r="IB368" s="80"/>
      <c r="IC368" s="80"/>
      <c r="ID368" s="80"/>
      <c r="IE368" s="80"/>
      <c r="IF368" s="80"/>
      <c r="IG368" s="80"/>
      <c r="IH368" s="80"/>
      <c r="II368" s="80"/>
      <c r="IJ368" s="80"/>
      <c r="IK368" s="80"/>
      <c r="IL368" s="80"/>
      <c r="IM368" s="80"/>
      <c r="IN368" s="86"/>
    </row>
    <row r="369" spans="1:248" s="90" customFormat="1" ht="18" customHeight="1">
      <c r="A369" s="44">
        <f>IF(C369&lt;&gt;" ",COUNTA(C$10:$C369)," ")</f>
        <v>333</v>
      </c>
      <c r="B369" s="44">
        <f>IF(C369&lt;&gt;" ",COUNTA($C$355:C369)," ")</f>
        <v>15</v>
      </c>
      <c r="C369" s="38" t="s">
        <v>191</v>
      </c>
      <c r="D369" s="45" t="s">
        <v>277</v>
      </c>
      <c r="E369" s="46" t="s">
        <v>198</v>
      </c>
      <c r="F369" s="46"/>
      <c r="G369" s="38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115"/>
      <c r="AW369" s="114"/>
      <c r="AX369" s="114"/>
      <c r="AY369" s="114"/>
      <c r="AZ369" s="114"/>
      <c r="BA369" s="114"/>
      <c r="BB369" s="114"/>
      <c r="BC369" s="114"/>
      <c r="BD369" s="114"/>
      <c r="BE369" s="114"/>
      <c r="BF369" s="114"/>
      <c r="BG369" s="114"/>
      <c r="BH369" s="114"/>
      <c r="BI369" s="114"/>
      <c r="BJ369" s="114"/>
      <c r="BK369" s="114"/>
      <c r="BL369" s="114"/>
      <c r="BM369" s="114"/>
      <c r="BN369" s="114"/>
      <c r="BO369" s="114"/>
      <c r="BP369" s="114"/>
      <c r="BQ369" s="114"/>
      <c r="BR369" s="114"/>
      <c r="BS369" s="114"/>
      <c r="BT369" s="114"/>
      <c r="BU369" s="114"/>
      <c r="BV369" s="114"/>
      <c r="BW369" s="114"/>
      <c r="BX369" s="114"/>
      <c r="BY369" s="114"/>
      <c r="BZ369" s="114"/>
      <c r="CA369" s="114"/>
      <c r="CB369" s="114"/>
      <c r="CC369" s="114"/>
      <c r="CD369" s="114"/>
      <c r="CE369" s="114"/>
      <c r="CF369" s="114"/>
      <c r="CG369" s="114"/>
      <c r="CH369" s="114"/>
      <c r="CI369" s="114"/>
      <c r="CJ369" s="114"/>
      <c r="CK369" s="114"/>
      <c r="CL369" s="114"/>
      <c r="CM369" s="114"/>
      <c r="CN369" s="114"/>
      <c r="CO369" s="114"/>
      <c r="CP369" s="114"/>
      <c r="CQ369" s="114"/>
      <c r="CR369" s="114"/>
      <c r="CS369" s="114"/>
      <c r="CT369" s="114"/>
      <c r="CU369" s="114"/>
      <c r="CV369" s="114"/>
      <c r="CW369" s="114"/>
      <c r="CX369" s="114"/>
      <c r="CY369" s="114"/>
      <c r="CZ369" s="114"/>
      <c r="DA369" s="114"/>
      <c r="DB369" s="114"/>
      <c r="DC369" s="114"/>
      <c r="DD369" s="114"/>
      <c r="DE369" s="114"/>
      <c r="DF369" s="114"/>
      <c r="DG369" s="114"/>
      <c r="DH369" s="114"/>
      <c r="DI369" s="114"/>
      <c r="DJ369" s="114"/>
      <c r="DK369" s="114"/>
      <c r="DL369" s="114"/>
      <c r="DM369" s="114"/>
      <c r="DN369" s="114"/>
      <c r="DO369" s="114"/>
      <c r="DP369" s="114"/>
      <c r="DQ369" s="114"/>
      <c r="DR369" s="114"/>
      <c r="DS369" s="114"/>
      <c r="DT369" s="114"/>
      <c r="DU369" s="114"/>
      <c r="DV369" s="114"/>
      <c r="DW369" s="114"/>
      <c r="DX369" s="114"/>
      <c r="DY369" s="114"/>
      <c r="DZ369" s="114"/>
      <c r="EA369" s="114"/>
      <c r="EB369" s="114"/>
      <c r="EC369" s="114"/>
      <c r="ED369" s="114"/>
      <c r="EE369" s="114"/>
      <c r="EF369" s="114"/>
      <c r="EG369" s="114"/>
      <c r="EH369" s="114"/>
      <c r="EI369" s="114"/>
      <c r="EJ369" s="114"/>
      <c r="EK369" s="114"/>
      <c r="EL369" s="114"/>
      <c r="EM369" s="114"/>
      <c r="EN369" s="114"/>
      <c r="EO369" s="114"/>
      <c r="EP369" s="114"/>
      <c r="EQ369" s="114"/>
      <c r="ER369" s="114"/>
      <c r="ES369" s="114"/>
      <c r="ET369" s="114"/>
      <c r="EU369" s="114"/>
      <c r="EV369" s="114"/>
      <c r="EW369" s="114"/>
      <c r="EX369" s="114"/>
      <c r="EY369" s="114"/>
      <c r="EZ369" s="114"/>
      <c r="FA369" s="114"/>
      <c r="FB369" s="114"/>
      <c r="FC369" s="114"/>
      <c r="FD369" s="114"/>
      <c r="FE369" s="114"/>
      <c r="FF369" s="114"/>
      <c r="FG369" s="114"/>
      <c r="FH369" s="114"/>
      <c r="FI369" s="114"/>
      <c r="FJ369" s="114"/>
      <c r="FK369" s="114"/>
      <c r="FL369" s="114"/>
      <c r="FM369" s="114"/>
      <c r="FN369" s="114"/>
      <c r="FO369" s="114"/>
      <c r="FP369" s="114"/>
      <c r="FQ369" s="114"/>
      <c r="FR369" s="114"/>
      <c r="FS369" s="114"/>
      <c r="FT369" s="114"/>
      <c r="FU369" s="114"/>
      <c r="FV369" s="114"/>
      <c r="FW369" s="114"/>
      <c r="FX369" s="114"/>
      <c r="FY369" s="114"/>
      <c r="FZ369" s="114"/>
      <c r="GA369" s="114"/>
      <c r="GB369" s="114"/>
      <c r="GC369" s="114"/>
      <c r="GD369" s="114"/>
      <c r="GE369" s="114"/>
      <c r="GF369" s="114"/>
      <c r="GG369" s="114"/>
      <c r="GH369" s="114"/>
      <c r="GI369" s="114"/>
      <c r="GJ369" s="114"/>
      <c r="GK369" s="114"/>
      <c r="GL369" s="114"/>
      <c r="GM369" s="114"/>
      <c r="GN369" s="114"/>
      <c r="GO369" s="114"/>
      <c r="GP369" s="114"/>
      <c r="GQ369" s="114"/>
      <c r="GR369" s="114"/>
      <c r="GS369" s="114"/>
      <c r="GT369" s="114"/>
      <c r="GU369" s="114"/>
      <c r="GV369" s="114"/>
      <c r="GW369" s="114"/>
      <c r="GX369" s="114"/>
      <c r="GY369" s="114"/>
      <c r="GZ369" s="114"/>
      <c r="HA369" s="114"/>
      <c r="HB369" s="114"/>
      <c r="HC369" s="114"/>
      <c r="HD369" s="114"/>
      <c r="HE369" s="114"/>
      <c r="HF369" s="114"/>
      <c r="HG369" s="114"/>
      <c r="HH369" s="114"/>
      <c r="HI369" s="114"/>
      <c r="HJ369" s="114"/>
      <c r="HK369" s="114"/>
      <c r="HL369" s="114"/>
      <c r="HM369" s="114"/>
      <c r="HN369" s="114"/>
      <c r="HO369" s="114"/>
      <c r="HP369" s="114"/>
      <c r="HQ369" s="114"/>
      <c r="HR369" s="114"/>
      <c r="HS369" s="114"/>
      <c r="HT369" s="114"/>
      <c r="HU369" s="114"/>
      <c r="HV369" s="114"/>
      <c r="HW369" s="114"/>
      <c r="HX369" s="114"/>
      <c r="HY369" s="114"/>
      <c r="HZ369" s="114"/>
      <c r="IA369" s="114"/>
      <c r="IB369" s="114"/>
      <c r="IC369" s="114"/>
      <c r="ID369" s="114"/>
      <c r="IE369" s="114"/>
      <c r="IF369" s="114"/>
      <c r="IG369" s="114"/>
      <c r="IH369" s="114"/>
      <c r="II369" s="114"/>
      <c r="IJ369" s="114"/>
      <c r="IK369" s="114"/>
      <c r="IL369" s="114"/>
      <c r="IM369" s="114"/>
      <c r="IN369" s="91"/>
    </row>
    <row r="370" spans="1:248" s="91" customFormat="1" ht="18" customHeight="1">
      <c r="A370" s="44">
        <f>IF(C370&lt;&gt;" ",COUNTA(C$10:$C370)," ")</f>
        <v>334</v>
      </c>
      <c r="B370" s="44">
        <f>IF(C370&lt;&gt;" ",COUNTA($C$355:C370)," ")</f>
        <v>16</v>
      </c>
      <c r="C370" s="38" t="s">
        <v>190</v>
      </c>
      <c r="D370" s="45" t="s">
        <v>277</v>
      </c>
      <c r="E370" s="46" t="s">
        <v>198</v>
      </c>
      <c r="F370" s="46"/>
      <c r="G370" s="38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115"/>
      <c r="AW370" s="114"/>
      <c r="AX370" s="114"/>
      <c r="AY370" s="114"/>
      <c r="AZ370" s="114"/>
      <c r="BA370" s="114"/>
      <c r="BB370" s="114"/>
      <c r="BC370" s="114"/>
      <c r="BD370" s="114"/>
      <c r="BE370" s="114"/>
      <c r="BF370" s="114"/>
      <c r="BG370" s="114"/>
      <c r="BH370" s="114"/>
      <c r="BI370" s="114"/>
      <c r="BJ370" s="114"/>
      <c r="BK370" s="114"/>
      <c r="BL370" s="114"/>
      <c r="BM370" s="114"/>
      <c r="BN370" s="114"/>
      <c r="BO370" s="114"/>
      <c r="BP370" s="114"/>
      <c r="BQ370" s="114"/>
      <c r="BR370" s="114"/>
      <c r="BS370" s="114"/>
      <c r="BT370" s="114"/>
      <c r="BU370" s="114"/>
      <c r="BV370" s="114"/>
      <c r="BW370" s="114"/>
      <c r="BX370" s="114"/>
      <c r="BY370" s="114"/>
      <c r="BZ370" s="114"/>
      <c r="CA370" s="114"/>
      <c r="CB370" s="114"/>
      <c r="CC370" s="114"/>
      <c r="CD370" s="114"/>
      <c r="CE370" s="114"/>
      <c r="CF370" s="114"/>
      <c r="CG370" s="114"/>
      <c r="CH370" s="114"/>
      <c r="CI370" s="114"/>
      <c r="CJ370" s="114"/>
      <c r="CK370" s="114"/>
      <c r="CL370" s="114"/>
      <c r="CM370" s="114"/>
      <c r="CN370" s="114"/>
      <c r="CO370" s="114"/>
      <c r="CP370" s="114"/>
      <c r="CQ370" s="114"/>
      <c r="CR370" s="114"/>
      <c r="CS370" s="114"/>
      <c r="CT370" s="114"/>
      <c r="CU370" s="114"/>
      <c r="CV370" s="114"/>
      <c r="CW370" s="114"/>
      <c r="CX370" s="114"/>
      <c r="CY370" s="114"/>
      <c r="CZ370" s="114"/>
      <c r="DA370" s="114"/>
      <c r="DB370" s="114"/>
      <c r="DC370" s="114"/>
      <c r="DD370" s="114"/>
      <c r="DE370" s="114"/>
      <c r="DF370" s="114"/>
      <c r="DG370" s="114"/>
      <c r="DH370" s="114"/>
      <c r="DI370" s="114"/>
      <c r="DJ370" s="114"/>
      <c r="DK370" s="114"/>
      <c r="DL370" s="114"/>
      <c r="DM370" s="114"/>
      <c r="DN370" s="114"/>
      <c r="DO370" s="114"/>
      <c r="DP370" s="114"/>
      <c r="DQ370" s="114"/>
      <c r="DR370" s="114"/>
      <c r="DS370" s="114"/>
      <c r="DT370" s="114"/>
      <c r="DU370" s="114"/>
      <c r="DV370" s="114"/>
      <c r="DW370" s="114"/>
      <c r="DX370" s="114"/>
      <c r="DY370" s="114"/>
      <c r="DZ370" s="114"/>
      <c r="EA370" s="114"/>
      <c r="EB370" s="114"/>
      <c r="EC370" s="114"/>
      <c r="ED370" s="114"/>
      <c r="EE370" s="114"/>
      <c r="EF370" s="114"/>
      <c r="EG370" s="114"/>
      <c r="EH370" s="114"/>
      <c r="EI370" s="114"/>
      <c r="EJ370" s="114"/>
      <c r="EK370" s="114"/>
      <c r="EL370" s="114"/>
      <c r="EM370" s="114"/>
      <c r="EN370" s="114"/>
      <c r="EO370" s="114"/>
      <c r="EP370" s="114"/>
      <c r="EQ370" s="114"/>
      <c r="ER370" s="114"/>
      <c r="ES370" s="114"/>
      <c r="ET370" s="114"/>
      <c r="EU370" s="114"/>
      <c r="EV370" s="114"/>
      <c r="EW370" s="114"/>
      <c r="EX370" s="114"/>
      <c r="EY370" s="114"/>
      <c r="EZ370" s="114"/>
      <c r="FA370" s="114"/>
      <c r="FB370" s="114"/>
      <c r="FC370" s="114"/>
      <c r="FD370" s="114"/>
      <c r="FE370" s="114"/>
      <c r="FF370" s="114"/>
      <c r="FG370" s="114"/>
      <c r="FH370" s="114"/>
      <c r="FI370" s="114"/>
      <c r="FJ370" s="114"/>
      <c r="FK370" s="114"/>
      <c r="FL370" s="114"/>
      <c r="FM370" s="114"/>
      <c r="FN370" s="114"/>
      <c r="FO370" s="114"/>
      <c r="FP370" s="114"/>
      <c r="FQ370" s="114"/>
      <c r="FR370" s="114"/>
      <c r="FS370" s="114"/>
      <c r="FT370" s="114"/>
      <c r="FU370" s="114"/>
      <c r="FV370" s="114"/>
      <c r="FW370" s="114"/>
      <c r="FX370" s="114"/>
      <c r="FY370" s="114"/>
      <c r="FZ370" s="114"/>
      <c r="GA370" s="114"/>
      <c r="GB370" s="114"/>
      <c r="GC370" s="114"/>
      <c r="GD370" s="114"/>
      <c r="GE370" s="114"/>
      <c r="GF370" s="114"/>
      <c r="GG370" s="114"/>
      <c r="GH370" s="114"/>
      <c r="GI370" s="114"/>
      <c r="GJ370" s="114"/>
      <c r="GK370" s="114"/>
      <c r="GL370" s="114"/>
      <c r="GM370" s="114"/>
      <c r="GN370" s="114"/>
      <c r="GO370" s="114"/>
      <c r="GP370" s="114"/>
      <c r="GQ370" s="114"/>
      <c r="GR370" s="114"/>
      <c r="GS370" s="114"/>
      <c r="GT370" s="114"/>
      <c r="GU370" s="114"/>
      <c r="GV370" s="114"/>
      <c r="GW370" s="114"/>
      <c r="GX370" s="114"/>
      <c r="GY370" s="114"/>
      <c r="GZ370" s="114"/>
      <c r="HA370" s="114"/>
      <c r="HB370" s="114"/>
      <c r="HC370" s="114"/>
      <c r="HD370" s="114"/>
      <c r="HE370" s="114"/>
      <c r="HF370" s="114"/>
      <c r="HG370" s="114"/>
      <c r="HH370" s="114"/>
      <c r="HI370" s="114"/>
      <c r="HJ370" s="114"/>
      <c r="HK370" s="114"/>
      <c r="HL370" s="114"/>
      <c r="HM370" s="114"/>
      <c r="HN370" s="114"/>
      <c r="HO370" s="114"/>
      <c r="HP370" s="114"/>
      <c r="HQ370" s="114"/>
      <c r="HR370" s="114"/>
      <c r="HS370" s="114"/>
      <c r="HT370" s="114"/>
      <c r="HU370" s="114"/>
      <c r="HV370" s="114"/>
      <c r="HW370" s="114"/>
      <c r="HX370" s="114"/>
      <c r="HY370" s="114"/>
      <c r="HZ370" s="114"/>
      <c r="IA370" s="114"/>
      <c r="IB370" s="114"/>
      <c r="IC370" s="114"/>
      <c r="ID370" s="114"/>
      <c r="IE370" s="114"/>
      <c r="IF370" s="114"/>
      <c r="IG370" s="114"/>
      <c r="IH370" s="114"/>
      <c r="II370" s="114"/>
      <c r="IJ370" s="114"/>
      <c r="IK370" s="114"/>
      <c r="IL370" s="114"/>
      <c r="IM370" s="114"/>
      <c r="IN370" s="90"/>
    </row>
    <row r="371" spans="1:248" s="91" customFormat="1" ht="18" customHeight="1">
      <c r="A371" s="44">
        <f>IF(C371&lt;&gt;" ",COUNTA(C$10:$C371)," ")</f>
        <v>335</v>
      </c>
      <c r="B371" s="44">
        <f>IF(C371&lt;&gt;" ",COUNTA($C$355:C371)," ")</f>
        <v>17</v>
      </c>
      <c r="C371" s="38" t="s">
        <v>192</v>
      </c>
      <c r="D371" s="45" t="s">
        <v>277</v>
      </c>
      <c r="E371" s="46" t="s">
        <v>198</v>
      </c>
      <c r="F371" s="46"/>
      <c r="G371" s="38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115"/>
      <c r="AW371" s="114"/>
      <c r="AX371" s="114"/>
      <c r="AY371" s="114"/>
      <c r="AZ371" s="114"/>
      <c r="BA371" s="114"/>
      <c r="BB371" s="114"/>
      <c r="BC371" s="114"/>
      <c r="BD371" s="114"/>
      <c r="BE371" s="114"/>
      <c r="BF371" s="114"/>
      <c r="BG371" s="114"/>
      <c r="BH371" s="114"/>
      <c r="BI371" s="114"/>
      <c r="BJ371" s="114"/>
      <c r="BK371" s="114"/>
      <c r="BL371" s="114"/>
      <c r="BM371" s="114"/>
      <c r="BN371" s="114"/>
      <c r="BO371" s="114"/>
      <c r="BP371" s="114"/>
      <c r="BQ371" s="114"/>
      <c r="BR371" s="114"/>
      <c r="BS371" s="114"/>
      <c r="BT371" s="114"/>
      <c r="BU371" s="114"/>
      <c r="BV371" s="114"/>
      <c r="BW371" s="114"/>
      <c r="BX371" s="114"/>
      <c r="BY371" s="114"/>
      <c r="BZ371" s="114"/>
      <c r="CA371" s="114"/>
      <c r="CB371" s="114"/>
      <c r="CC371" s="114"/>
      <c r="CD371" s="114"/>
      <c r="CE371" s="114"/>
      <c r="CF371" s="114"/>
      <c r="CG371" s="114"/>
      <c r="CH371" s="114"/>
      <c r="CI371" s="114"/>
      <c r="CJ371" s="114"/>
      <c r="CK371" s="114"/>
      <c r="CL371" s="114"/>
      <c r="CM371" s="114"/>
      <c r="CN371" s="114"/>
      <c r="CO371" s="114"/>
      <c r="CP371" s="114"/>
      <c r="CQ371" s="114"/>
      <c r="CR371" s="114"/>
      <c r="CS371" s="114"/>
      <c r="CT371" s="114"/>
      <c r="CU371" s="114"/>
      <c r="CV371" s="114"/>
      <c r="CW371" s="114"/>
      <c r="CX371" s="114"/>
      <c r="CY371" s="114"/>
      <c r="CZ371" s="114"/>
      <c r="DA371" s="114"/>
      <c r="DB371" s="114"/>
      <c r="DC371" s="114"/>
      <c r="DD371" s="114"/>
      <c r="DE371" s="114"/>
      <c r="DF371" s="114"/>
      <c r="DG371" s="114"/>
      <c r="DH371" s="114"/>
      <c r="DI371" s="114"/>
      <c r="DJ371" s="114"/>
      <c r="DK371" s="114"/>
      <c r="DL371" s="114"/>
      <c r="DM371" s="114"/>
      <c r="DN371" s="114"/>
      <c r="DO371" s="114"/>
      <c r="DP371" s="114"/>
      <c r="DQ371" s="114"/>
      <c r="DR371" s="114"/>
      <c r="DS371" s="114"/>
      <c r="DT371" s="114"/>
      <c r="DU371" s="114"/>
      <c r="DV371" s="114"/>
      <c r="DW371" s="114"/>
      <c r="DX371" s="114"/>
      <c r="DY371" s="114"/>
      <c r="DZ371" s="114"/>
      <c r="EA371" s="114"/>
      <c r="EB371" s="114"/>
      <c r="EC371" s="114"/>
      <c r="ED371" s="114"/>
      <c r="EE371" s="114"/>
      <c r="EF371" s="114"/>
      <c r="EG371" s="114"/>
      <c r="EH371" s="114"/>
      <c r="EI371" s="114"/>
      <c r="EJ371" s="114"/>
      <c r="EK371" s="114"/>
      <c r="EL371" s="114"/>
      <c r="EM371" s="114"/>
      <c r="EN371" s="114"/>
      <c r="EO371" s="114"/>
      <c r="EP371" s="114"/>
      <c r="EQ371" s="114"/>
      <c r="ER371" s="114"/>
      <c r="ES371" s="114"/>
      <c r="ET371" s="114"/>
      <c r="EU371" s="114"/>
      <c r="EV371" s="114"/>
      <c r="EW371" s="114"/>
      <c r="EX371" s="114"/>
      <c r="EY371" s="114"/>
      <c r="EZ371" s="114"/>
      <c r="FA371" s="114"/>
      <c r="FB371" s="114"/>
      <c r="FC371" s="114"/>
      <c r="FD371" s="114"/>
      <c r="FE371" s="114"/>
      <c r="FF371" s="114"/>
      <c r="FG371" s="114"/>
      <c r="FH371" s="114"/>
      <c r="FI371" s="114"/>
      <c r="FJ371" s="114"/>
      <c r="FK371" s="114"/>
      <c r="FL371" s="114"/>
      <c r="FM371" s="114"/>
      <c r="FN371" s="114"/>
      <c r="FO371" s="114"/>
      <c r="FP371" s="114"/>
      <c r="FQ371" s="114"/>
      <c r="FR371" s="114"/>
      <c r="FS371" s="114"/>
      <c r="FT371" s="114"/>
      <c r="FU371" s="114"/>
      <c r="FV371" s="114"/>
      <c r="FW371" s="114"/>
      <c r="FX371" s="114"/>
      <c r="FY371" s="114"/>
      <c r="FZ371" s="114"/>
      <c r="GA371" s="114"/>
      <c r="GB371" s="114"/>
      <c r="GC371" s="114"/>
      <c r="GD371" s="114"/>
      <c r="GE371" s="114"/>
      <c r="GF371" s="114"/>
      <c r="GG371" s="114"/>
      <c r="GH371" s="114"/>
      <c r="GI371" s="114"/>
      <c r="GJ371" s="114"/>
      <c r="GK371" s="114"/>
      <c r="GL371" s="114"/>
      <c r="GM371" s="114"/>
      <c r="GN371" s="114"/>
      <c r="GO371" s="114"/>
      <c r="GP371" s="114"/>
      <c r="GQ371" s="114"/>
      <c r="GR371" s="114"/>
      <c r="GS371" s="114"/>
      <c r="GT371" s="114"/>
      <c r="GU371" s="114"/>
      <c r="GV371" s="114"/>
      <c r="GW371" s="114"/>
      <c r="GX371" s="114"/>
      <c r="GY371" s="114"/>
      <c r="GZ371" s="114"/>
      <c r="HA371" s="114"/>
      <c r="HB371" s="114"/>
      <c r="HC371" s="114"/>
      <c r="HD371" s="114"/>
      <c r="HE371" s="114"/>
      <c r="HF371" s="114"/>
      <c r="HG371" s="114"/>
      <c r="HH371" s="114"/>
      <c r="HI371" s="114"/>
      <c r="HJ371" s="114"/>
      <c r="HK371" s="114"/>
      <c r="HL371" s="114"/>
      <c r="HM371" s="114"/>
      <c r="HN371" s="114"/>
      <c r="HO371" s="114"/>
      <c r="HP371" s="114"/>
      <c r="HQ371" s="114"/>
      <c r="HR371" s="114"/>
      <c r="HS371" s="114"/>
      <c r="HT371" s="114"/>
      <c r="HU371" s="114"/>
      <c r="HV371" s="114"/>
      <c r="HW371" s="114"/>
      <c r="HX371" s="114"/>
      <c r="HY371" s="114"/>
      <c r="HZ371" s="114"/>
      <c r="IA371" s="114"/>
      <c r="IB371" s="114"/>
      <c r="IC371" s="114"/>
      <c r="ID371" s="114"/>
      <c r="IE371" s="114"/>
      <c r="IF371" s="114"/>
      <c r="IG371" s="114"/>
      <c r="IH371" s="114"/>
      <c r="II371" s="114"/>
      <c r="IJ371" s="114"/>
      <c r="IK371" s="114"/>
      <c r="IL371" s="114"/>
      <c r="IM371" s="114"/>
    </row>
    <row r="372" spans="1:248" s="41" customFormat="1" ht="18" customHeight="1">
      <c r="A372" s="43" t="s">
        <v>430</v>
      </c>
      <c r="B372" s="43"/>
      <c r="C372" s="29"/>
      <c r="D372" s="29"/>
      <c r="E372" s="28"/>
      <c r="F372" s="30"/>
      <c r="G372" s="31">
        <f>(15/100)*13</f>
        <v>1.95</v>
      </c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57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  <c r="EN372" s="58"/>
      <c r="EO372" s="58"/>
      <c r="EP372" s="58"/>
      <c r="EQ372" s="58"/>
      <c r="ER372" s="58"/>
      <c r="ES372" s="58"/>
      <c r="ET372" s="58"/>
      <c r="EU372" s="58"/>
      <c r="EV372" s="58"/>
      <c r="EW372" s="58"/>
      <c r="EX372" s="58"/>
      <c r="EY372" s="58"/>
      <c r="EZ372" s="58"/>
      <c r="FA372" s="58"/>
      <c r="FB372" s="58"/>
      <c r="FC372" s="58"/>
      <c r="FD372" s="58"/>
      <c r="FE372" s="58"/>
      <c r="FF372" s="58"/>
      <c r="FG372" s="58"/>
      <c r="FH372" s="58"/>
      <c r="FI372" s="58"/>
      <c r="FJ372" s="58"/>
      <c r="FK372" s="58"/>
      <c r="FL372" s="58"/>
      <c r="FM372" s="58"/>
      <c r="FN372" s="58"/>
      <c r="FO372" s="58"/>
      <c r="FP372" s="58"/>
      <c r="FQ372" s="58"/>
      <c r="FR372" s="58"/>
      <c r="FS372" s="58"/>
      <c r="FT372" s="58"/>
      <c r="FU372" s="58"/>
      <c r="FV372" s="58"/>
      <c r="FW372" s="58"/>
      <c r="FX372" s="58"/>
      <c r="FY372" s="58"/>
      <c r="FZ372" s="58"/>
      <c r="GA372" s="58"/>
      <c r="GB372" s="58"/>
      <c r="GC372" s="58"/>
      <c r="GD372" s="58"/>
      <c r="GE372" s="58"/>
      <c r="GF372" s="58"/>
      <c r="GG372" s="58"/>
      <c r="GH372" s="58"/>
      <c r="GI372" s="58"/>
      <c r="GJ372" s="58"/>
      <c r="GK372" s="58"/>
      <c r="GL372" s="58"/>
      <c r="GM372" s="58"/>
      <c r="GN372" s="58"/>
      <c r="GO372" s="58"/>
      <c r="GP372" s="58"/>
      <c r="GQ372" s="58"/>
      <c r="GR372" s="58"/>
      <c r="GS372" s="58"/>
      <c r="GT372" s="58"/>
      <c r="GU372" s="58"/>
      <c r="GV372" s="58"/>
      <c r="GW372" s="58"/>
      <c r="GX372" s="58"/>
      <c r="GY372" s="58"/>
      <c r="GZ372" s="58"/>
      <c r="HA372" s="58"/>
      <c r="HB372" s="58"/>
      <c r="HC372" s="58"/>
      <c r="HD372" s="58"/>
      <c r="HE372" s="58"/>
      <c r="HF372" s="58"/>
      <c r="HG372" s="58"/>
      <c r="HH372" s="58"/>
      <c r="HI372" s="58"/>
      <c r="HJ372" s="58"/>
      <c r="HK372" s="58"/>
      <c r="HL372" s="58"/>
      <c r="HM372" s="58"/>
      <c r="HN372" s="58"/>
      <c r="HO372" s="58"/>
      <c r="HP372" s="58"/>
      <c r="HQ372" s="58"/>
      <c r="HR372" s="58"/>
      <c r="HS372" s="58"/>
      <c r="HT372" s="58"/>
      <c r="HU372" s="58"/>
      <c r="HV372" s="58"/>
      <c r="HW372" s="58"/>
      <c r="HX372" s="58"/>
      <c r="HY372" s="58"/>
      <c r="HZ372" s="58"/>
      <c r="IA372" s="58"/>
      <c r="IB372" s="58"/>
      <c r="IC372" s="58"/>
      <c r="ID372" s="58"/>
      <c r="IE372" s="58"/>
      <c r="IF372" s="58"/>
      <c r="IG372" s="58"/>
      <c r="IH372" s="58"/>
      <c r="II372" s="58"/>
      <c r="IJ372" s="58"/>
      <c r="IK372" s="58"/>
      <c r="IL372" s="58"/>
      <c r="IM372" s="58"/>
    </row>
    <row r="373" spans="1:248" s="41" customFormat="1" ht="18" customHeight="1">
      <c r="A373" s="44">
        <f>IF(C373&lt;&gt;" ",COUNTA(C$10:$C373)," ")</f>
        <v>336</v>
      </c>
      <c r="B373" s="44">
        <f>IF(C373&lt;&gt;" ",COUNTA($C$373:C373)," ")</f>
        <v>1</v>
      </c>
      <c r="C373" s="38" t="s">
        <v>431</v>
      </c>
      <c r="D373" s="45"/>
      <c r="E373" s="46" t="s">
        <v>196</v>
      </c>
      <c r="F373" s="46" t="s">
        <v>197</v>
      </c>
      <c r="G373" s="38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48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  <c r="DA373" s="49"/>
      <c r="DB373" s="49"/>
      <c r="DC373" s="49"/>
      <c r="DD373" s="49"/>
      <c r="DE373" s="49"/>
      <c r="DF373" s="49"/>
      <c r="DG373" s="49"/>
      <c r="DH373" s="49"/>
      <c r="DI373" s="49"/>
      <c r="DJ373" s="49"/>
      <c r="DK373" s="49"/>
      <c r="DL373" s="49"/>
      <c r="DM373" s="49"/>
      <c r="DN373" s="49"/>
      <c r="DO373" s="49"/>
      <c r="DP373" s="49"/>
      <c r="DQ373" s="49"/>
      <c r="DR373" s="49"/>
      <c r="DS373" s="49"/>
      <c r="DT373" s="49"/>
      <c r="DU373" s="49"/>
      <c r="DV373" s="49"/>
      <c r="DW373" s="49"/>
      <c r="DX373" s="49"/>
      <c r="DY373" s="49"/>
      <c r="DZ373" s="49"/>
      <c r="EA373" s="49"/>
      <c r="EB373" s="49"/>
      <c r="EC373" s="49"/>
      <c r="ED373" s="49"/>
      <c r="EE373" s="49"/>
      <c r="EF373" s="49"/>
      <c r="EG373" s="49"/>
      <c r="EH373" s="49"/>
      <c r="EI373" s="49"/>
      <c r="EJ373" s="49"/>
      <c r="EK373" s="49"/>
      <c r="EL373" s="49"/>
      <c r="EM373" s="49"/>
      <c r="EN373" s="49"/>
      <c r="EO373" s="49"/>
      <c r="EP373" s="49"/>
      <c r="EQ373" s="49"/>
      <c r="ER373" s="49"/>
      <c r="ES373" s="49"/>
      <c r="ET373" s="49"/>
      <c r="EU373" s="49"/>
      <c r="EV373" s="49"/>
      <c r="EW373" s="49"/>
      <c r="EX373" s="49"/>
      <c r="EY373" s="49"/>
      <c r="EZ373" s="49"/>
      <c r="FA373" s="49"/>
      <c r="FB373" s="49"/>
      <c r="FC373" s="49"/>
      <c r="FD373" s="49"/>
      <c r="FE373" s="49"/>
      <c r="FF373" s="49"/>
      <c r="FG373" s="49"/>
      <c r="FH373" s="49"/>
      <c r="FI373" s="49"/>
      <c r="FJ373" s="49"/>
      <c r="FK373" s="49"/>
      <c r="FL373" s="49"/>
      <c r="FM373" s="49"/>
      <c r="FN373" s="49"/>
      <c r="FO373" s="49"/>
      <c r="FP373" s="49"/>
      <c r="FQ373" s="49"/>
      <c r="FR373" s="49"/>
      <c r="FS373" s="49"/>
      <c r="FT373" s="49"/>
      <c r="FU373" s="49"/>
      <c r="FV373" s="49"/>
      <c r="FW373" s="49"/>
      <c r="FX373" s="49"/>
      <c r="FY373" s="49"/>
      <c r="FZ373" s="49"/>
      <c r="GA373" s="49"/>
      <c r="GB373" s="49"/>
      <c r="GC373" s="49"/>
      <c r="GD373" s="49"/>
      <c r="GE373" s="49"/>
      <c r="GF373" s="49"/>
      <c r="GG373" s="49"/>
      <c r="GH373" s="49"/>
      <c r="GI373" s="49"/>
      <c r="GJ373" s="49"/>
      <c r="GK373" s="49"/>
      <c r="GL373" s="49"/>
      <c r="GM373" s="49"/>
      <c r="GN373" s="49"/>
      <c r="GO373" s="49"/>
      <c r="GP373" s="49"/>
      <c r="GQ373" s="49"/>
      <c r="GR373" s="49"/>
      <c r="GS373" s="49"/>
      <c r="GT373" s="49"/>
      <c r="GU373" s="49"/>
      <c r="GV373" s="49"/>
      <c r="GW373" s="49"/>
      <c r="GX373" s="49"/>
      <c r="GY373" s="49"/>
      <c r="GZ373" s="49"/>
      <c r="HA373" s="49"/>
      <c r="HB373" s="49"/>
      <c r="HC373" s="49"/>
      <c r="HD373" s="49"/>
      <c r="HE373" s="49"/>
      <c r="HF373" s="49"/>
      <c r="HG373" s="49"/>
      <c r="HH373" s="49"/>
      <c r="HI373" s="49"/>
      <c r="HJ373" s="49"/>
      <c r="HK373" s="49"/>
      <c r="HL373" s="49"/>
      <c r="HM373" s="49"/>
      <c r="HN373" s="49"/>
      <c r="HO373" s="49"/>
      <c r="HP373" s="49"/>
      <c r="HQ373" s="49"/>
      <c r="HR373" s="49"/>
      <c r="HS373" s="49"/>
      <c r="HT373" s="49"/>
      <c r="HU373" s="49"/>
      <c r="HV373" s="49"/>
      <c r="HW373" s="49"/>
      <c r="HX373" s="49"/>
      <c r="HY373" s="49"/>
      <c r="HZ373" s="49"/>
      <c r="IA373" s="49"/>
      <c r="IB373" s="49"/>
      <c r="IC373" s="49"/>
      <c r="ID373" s="49"/>
      <c r="IE373" s="49"/>
      <c r="IF373" s="49"/>
      <c r="IG373" s="49"/>
      <c r="IH373" s="49"/>
      <c r="II373" s="49"/>
      <c r="IJ373" s="49"/>
      <c r="IK373" s="49"/>
      <c r="IL373" s="49"/>
      <c r="IM373" s="49"/>
    </row>
    <row r="374" spans="1:248" s="41" customFormat="1" ht="18" customHeight="1">
      <c r="A374" s="44">
        <f>IF(C374&lt;&gt;" ",COUNTA(C$10:$C374)," ")</f>
        <v>337</v>
      </c>
      <c r="B374" s="44">
        <f>IF(C374&lt;&gt;" ",COUNTA($C$373:C374)," ")</f>
        <v>2</v>
      </c>
      <c r="C374" s="38" t="s">
        <v>432</v>
      </c>
      <c r="D374" s="45"/>
      <c r="E374" s="46" t="s">
        <v>196</v>
      </c>
      <c r="F374" s="46" t="s">
        <v>201</v>
      </c>
      <c r="G374" s="38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48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  <c r="DD374" s="49"/>
      <c r="DE374" s="49"/>
      <c r="DF374" s="49"/>
      <c r="DG374" s="49"/>
      <c r="DH374" s="49"/>
      <c r="DI374" s="49"/>
      <c r="DJ374" s="49"/>
      <c r="DK374" s="49"/>
      <c r="DL374" s="49"/>
      <c r="DM374" s="49"/>
      <c r="DN374" s="49"/>
      <c r="DO374" s="49"/>
      <c r="DP374" s="49"/>
      <c r="DQ374" s="49"/>
      <c r="DR374" s="49"/>
      <c r="DS374" s="49"/>
      <c r="DT374" s="49"/>
      <c r="DU374" s="49"/>
      <c r="DV374" s="49"/>
      <c r="DW374" s="49"/>
      <c r="DX374" s="49"/>
      <c r="DY374" s="49"/>
      <c r="DZ374" s="49"/>
      <c r="EA374" s="49"/>
      <c r="EB374" s="49"/>
      <c r="EC374" s="49"/>
      <c r="ED374" s="49"/>
      <c r="EE374" s="49"/>
      <c r="EF374" s="49"/>
      <c r="EG374" s="49"/>
      <c r="EH374" s="49"/>
      <c r="EI374" s="49"/>
      <c r="EJ374" s="49"/>
      <c r="EK374" s="49"/>
      <c r="EL374" s="49"/>
      <c r="EM374" s="49"/>
      <c r="EN374" s="49"/>
      <c r="EO374" s="49"/>
      <c r="EP374" s="49"/>
      <c r="EQ374" s="49"/>
      <c r="ER374" s="49"/>
      <c r="ES374" s="49"/>
      <c r="ET374" s="49"/>
      <c r="EU374" s="49"/>
      <c r="EV374" s="49"/>
      <c r="EW374" s="49"/>
      <c r="EX374" s="49"/>
      <c r="EY374" s="49"/>
      <c r="EZ374" s="49"/>
      <c r="FA374" s="49"/>
      <c r="FB374" s="49"/>
      <c r="FC374" s="49"/>
      <c r="FD374" s="49"/>
      <c r="FE374" s="49"/>
      <c r="FF374" s="49"/>
      <c r="FG374" s="49"/>
      <c r="FH374" s="49"/>
      <c r="FI374" s="49"/>
      <c r="FJ374" s="49"/>
      <c r="FK374" s="49"/>
      <c r="FL374" s="49"/>
      <c r="FM374" s="49"/>
      <c r="FN374" s="49"/>
      <c r="FO374" s="49"/>
      <c r="FP374" s="49"/>
      <c r="FQ374" s="49"/>
      <c r="FR374" s="49"/>
      <c r="FS374" s="49"/>
      <c r="FT374" s="49"/>
      <c r="FU374" s="49"/>
      <c r="FV374" s="49"/>
      <c r="FW374" s="49"/>
      <c r="FX374" s="49"/>
      <c r="FY374" s="49"/>
      <c r="FZ374" s="49"/>
      <c r="GA374" s="49"/>
      <c r="GB374" s="49"/>
      <c r="GC374" s="49"/>
      <c r="GD374" s="49"/>
      <c r="GE374" s="49"/>
      <c r="GF374" s="49"/>
      <c r="GG374" s="49"/>
      <c r="GH374" s="49"/>
      <c r="GI374" s="49"/>
      <c r="GJ374" s="49"/>
      <c r="GK374" s="49"/>
      <c r="GL374" s="49"/>
      <c r="GM374" s="49"/>
      <c r="GN374" s="49"/>
      <c r="GO374" s="49"/>
      <c r="GP374" s="49"/>
      <c r="GQ374" s="49"/>
      <c r="GR374" s="49"/>
      <c r="GS374" s="49"/>
      <c r="GT374" s="49"/>
      <c r="GU374" s="49"/>
      <c r="GV374" s="49"/>
      <c r="GW374" s="49"/>
      <c r="GX374" s="49"/>
      <c r="GY374" s="49"/>
      <c r="GZ374" s="49"/>
      <c r="HA374" s="49"/>
      <c r="HB374" s="49"/>
      <c r="HC374" s="49"/>
      <c r="HD374" s="49"/>
      <c r="HE374" s="49"/>
      <c r="HF374" s="49"/>
      <c r="HG374" s="49"/>
      <c r="HH374" s="49"/>
      <c r="HI374" s="49"/>
      <c r="HJ374" s="49"/>
      <c r="HK374" s="49"/>
      <c r="HL374" s="49"/>
      <c r="HM374" s="49"/>
      <c r="HN374" s="49"/>
      <c r="HO374" s="49"/>
      <c r="HP374" s="49"/>
      <c r="HQ374" s="49"/>
      <c r="HR374" s="49"/>
      <c r="HS374" s="49"/>
      <c r="HT374" s="49"/>
      <c r="HU374" s="49"/>
      <c r="HV374" s="49"/>
      <c r="HW374" s="49"/>
      <c r="HX374" s="49"/>
      <c r="HY374" s="49"/>
      <c r="HZ374" s="49"/>
      <c r="IA374" s="49"/>
      <c r="IB374" s="49"/>
      <c r="IC374" s="49"/>
      <c r="ID374" s="49"/>
      <c r="IE374" s="49"/>
      <c r="IF374" s="49"/>
      <c r="IG374" s="49"/>
      <c r="IH374" s="49"/>
      <c r="II374" s="49"/>
      <c r="IJ374" s="49"/>
      <c r="IK374" s="49"/>
      <c r="IL374" s="49"/>
      <c r="IM374" s="49"/>
    </row>
    <row r="375" spans="1:248" s="79" customFormat="1" ht="18" customHeight="1">
      <c r="A375" s="44">
        <f>IF(C375&lt;&gt;" ",COUNTA(C$10:$C375)," ")</f>
        <v>338</v>
      </c>
      <c r="B375" s="44">
        <f>IF(C375&lt;&gt;" ",COUNTA($C$373:C375)," ")</f>
        <v>3</v>
      </c>
      <c r="C375" s="38" t="s">
        <v>83</v>
      </c>
      <c r="D375" s="45" t="s">
        <v>275</v>
      </c>
      <c r="E375" s="46" t="s">
        <v>196</v>
      </c>
      <c r="F375" s="46" t="s">
        <v>201</v>
      </c>
      <c r="G375" s="38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10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  <c r="BZ375" s="91"/>
      <c r="CA375" s="91"/>
      <c r="CB375" s="91"/>
      <c r="CC375" s="91"/>
      <c r="CD375" s="91"/>
      <c r="CE375" s="91"/>
      <c r="CF375" s="91"/>
      <c r="CG375" s="91"/>
      <c r="CH375" s="91"/>
      <c r="CI375" s="91"/>
      <c r="CJ375" s="91"/>
      <c r="CK375" s="91"/>
      <c r="CL375" s="91"/>
      <c r="CM375" s="91"/>
      <c r="CN375" s="91"/>
      <c r="CO375" s="91"/>
      <c r="CP375" s="91"/>
      <c r="CQ375" s="91"/>
      <c r="CR375" s="91"/>
      <c r="CS375" s="91"/>
      <c r="CT375" s="91"/>
      <c r="CU375" s="91"/>
      <c r="CV375" s="91"/>
      <c r="CW375" s="91"/>
      <c r="CX375" s="91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1"/>
      <c r="HT375" s="91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</row>
    <row r="376" spans="1:248" s="79" customFormat="1" ht="18" customHeight="1">
      <c r="A376" s="44">
        <f>IF(C376&lt;&gt;" ",COUNTA(C$10:$C376)," ")</f>
        <v>339</v>
      </c>
      <c r="B376" s="44">
        <f>IF(C376&lt;&gt;" ",COUNTA($C$373:C376)," ")</f>
        <v>4</v>
      </c>
      <c r="C376" s="38" t="s">
        <v>84</v>
      </c>
      <c r="D376" s="45" t="s">
        <v>276</v>
      </c>
      <c r="E376" s="46" t="s">
        <v>196</v>
      </c>
      <c r="F376" s="46" t="s">
        <v>197</v>
      </c>
      <c r="G376" s="38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78"/>
    </row>
    <row r="377" spans="1:248" s="79" customFormat="1" ht="18" customHeight="1">
      <c r="A377" s="44">
        <f>IF(C377&lt;&gt;" ",COUNTA(C$10:$C377)," ")</f>
        <v>340</v>
      </c>
      <c r="B377" s="44">
        <f>IF(C377&lt;&gt;" ",COUNTA($C$373:C377)," ")</f>
        <v>5</v>
      </c>
      <c r="C377" s="38" t="s">
        <v>85</v>
      </c>
      <c r="D377" s="45" t="s">
        <v>276</v>
      </c>
      <c r="E377" s="46" t="s">
        <v>196</v>
      </c>
      <c r="F377" s="71" t="s">
        <v>197</v>
      </c>
      <c r="G377" s="38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78"/>
    </row>
    <row r="378" spans="1:248" s="79" customFormat="1" ht="18" customHeight="1">
      <c r="A378" s="44">
        <f>IF(C378&lt;&gt;" ",COUNTA(C$10:$C378)," ")</f>
        <v>341</v>
      </c>
      <c r="B378" s="44">
        <f>IF(C378&lt;&gt;" ",COUNTA($C$373:C378)," ")</f>
        <v>6</v>
      </c>
      <c r="C378" s="38" t="s">
        <v>86</v>
      </c>
      <c r="D378" s="45" t="s">
        <v>276</v>
      </c>
      <c r="E378" s="46" t="s">
        <v>196</v>
      </c>
      <c r="F378" s="71" t="s">
        <v>197</v>
      </c>
      <c r="G378" s="38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10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  <c r="BZ378" s="91"/>
      <c r="CA378" s="91"/>
      <c r="CB378" s="91"/>
      <c r="CC378" s="91"/>
      <c r="CD378" s="91"/>
      <c r="CE378" s="91"/>
      <c r="CF378" s="91"/>
      <c r="CG378" s="91"/>
      <c r="CH378" s="91"/>
      <c r="CI378" s="91"/>
      <c r="CJ378" s="91"/>
      <c r="CK378" s="91"/>
      <c r="CL378" s="91"/>
      <c r="CM378" s="91"/>
      <c r="CN378" s="91"/>
      <c r="CO378" s="91"/>
      <c r="CP378" s="91"/>
      <c r="CQ378" s="91"/>
      <c r="CR378" s="91"/>
      <c r="CS378" s="91"/>
      <c r="CT378" s="91"/>
      <c r="CU378" s="91"/>
      <c r="CV378" s="91"/>
      <c r="CW378" s="91"/>
      <c r="CX378" s="91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1"/>
      <c r="HT378" s="91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</row>
    <row r="379" spans="1:248" s="79" customFormat="1" ht="18" customHeight="1">
      <c r="A379" s="44">
        <f>IF(C379&lt;&gt;" ",COUNTA(C$10:$C379)," ")</f>
        <v>342</v>
      </c>
      <c r="B379" s="44">
        <f>IF(C379&lt;&gt;" ",COUNTA($C$373:C379)," ")</f>
        <v>7</v>
      </c>
      <c r="C379" s="38" t="s">
        <v>87</v>
      </c>
      <c r="D379" s="45" t="s">
        <v>276</v>
      </c>
      <c r="E379" s="46" t="s">
        <v>196</v>
      </c>
      <c r="F379" s="46" t="s">
        <v>201</v>
      </c>
      <c r="G379" s="38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87"/>
      <c r="AW379" s="86"/>
    </row>
    <row r="380" spans="1:248" s="79" customFormat="1" ht="18" customHeight="1">
      <c r="A380" s="44">
        <f>IF(C380&lt;&gt;" ",COUNTA(C$10:$C380)," ")</f>
        <v>343</v>
      </c>
      <c r="B380" s="44">
        <f>IF(C380&lt;&gt;" ",COUNTA($C$373:C380)," ")</f>
        <v>8</v>
      </c>
      <c r="C380" s="38" t="s">
        <v>88</v>
      </c>
      <c r="D380" s="45" t="s">
        <v>276</v>
      </c>
      <c r="E380" s="46" t="s">
        <v>196</v>
      </c>
      <c r="F380" s="46" t="s">
        <v>201</v>
      </c>
      <c r="G380" s="38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101"/>
      <c r="AW380" s="91"/>
    </row>
    <row r="381" spans="1:248" s="79" customFormat="1" ht="18" customHeight="1">
      <c r="A381" s="44">
        <f>IF(C381&lt;&gt;" ",COUNTA(C$10:$C381)," ")</f>
        <v>344</v>
      </c>
      <c r="B381" s="44">
        <f>IF(C381&lt;&gt;" ",COUNTA($C$373:C381)," ")</f>
        <v>9</v>
      </c>
      <c r="C381" s="38" t="s">
        <v>93</v>
      </c>
      <c r="D381" s="45" t="s">
        <v>304</v>
      </c>
      <c r="E381" s="46" t="s">
        <v>200</v>
      </c>
      <c r="F381" s="46" t="s">
        <v>201</v>
      </c>
      <c r="G381" s="38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101"/>
      <c r="AW381" s="91"/>
    </row>
    <row r="382" spans="1:248" s="79" customFormat="1" ht="18" customHeight="1">
      <c r="A382" s="44">
        <f>IF(C382&lt;&gt;" ",COUNTA(C$10:$C382)," ")</f>
        <v>345</v>
      </c>
      <c r="B382" s="44">
        <f>IF(C382&lt;&gt;" ",COUNTA($C$373:C382)," ")</f>
        <v>10</v>
      </c>
      <c r="C382" s="38" t="s">
        <v>91</v>
      </c>
      <c r="D382" s="45" t="s">
        <v>304</v>
      </c>
      <c r="E382" s="46" t="s">
        <v>200</v>
      </c>
      <c r="F382" s="46" t="s">
        <v>201</v>
      </c>
      <c r="G382" s="38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78"/>
    </row>
    <row r="383" spans="1:248" s="79" customFormat="1" ht="18" customHeight="1">
      <c r="A383" s="44">
        <f>IF(C383&lt;&gt;" ",COUNTA(C$10:$C383)," ")</f>
        <v>346</v>
      </c>
      <c r="B383" s="44">
        <f>IF(C383&lt;&gt;" ",COUNTA($C$373:C383)," ")</f>
        <v>11</v>
      </c>
      <c r="C383" s="38" t="s">
        <v>92</v>
      </c>
      <c r="D383" s="45" t="s">
        <v>304</v>
      </c>
      <c r="E383" s="46" t="s">
        <v>200</v>
      </c>
      <c r="F383" s="46" t="s">
        <v>201</v>
      </c>
      <c r="G383" s="38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78"/>
    </row>
    <row r="384" spans="1:248" s="79" customFormat="1" ht="18" customHeight="1">
      <c r="A384" s="44">
        <f>IF(C384&lt;&gt;" ",COUNTA(C$10:$C384)," ")</f>
        <v>347</v>
      </c>
      <c r="B384" s="44">
        <f>IF(C384&lt;&gt;" ",COUNTA($C$373:C384)," ")</f>
        <v>12</v>
      </c>
      <c r="C384" s="38" t="s">
        <v>90</v>
      </c>
      <c r="D384" s="45" t="s">
        <v>304</v>
      </c>
      <c r="E384" s="46" t="s">
        <v>200</v>
      </c>
      <c r="F384" s="46" t="s">
        <v>201</v>
      </c>
      <c r="G384" s="38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78"/>
    </row>
    <row r="385" spans="1:248" s="79" customFormat="1" ht="18" customHeight="1">
      <c r="A385" s="44">
        <f>IF(C385&lt;&gt;" ",COUNTA(C$10:$C385)," ")</f>
        <v>348</v>
      </c>
      <c r="B385" s="44">
        <f>IF(C385&lt;&gt;" ",COUNTA($C$373:C385)," ")</f>
        <v>13</v>
      </c>
      <c r="C385" s="38" t="s">
        <v>89</v>
      </c>
      <c r="D385" s="45" t="s">
        <v>304</v>
      </c>
      <c r="E385" s="46" t="s">
        <v>200</v>
      </c>
      <c r="F385" s="46" t="s">
        <v>201</v>
      </c>
      <c r="G385" s="38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78"/>
    </row>
    <row r="386" spans="1:248" s="79" customFormat="1" ht="18" customHeight="1">
      <c r="A386" s="44">
        <f>IF(C386&lt;&gt;" ",COUNTA(C$10:$C386)," ")</f>
        <v>349</v>
      </c>
      <c r="B386" s="44">
        <f>IF(C386&lt;&gt;" ",COUNTA($C$373:C386)," ")</f>
        <v>14</v>
      </c>
      <c r="C386" s="38" t="s">
        <v>94</v>
      </c>
      <c r="D386" s="45" t="s">
        <v>277</v>
      </c>
      <c r="E386" s="46" t="s">
        <v>198</v>
      </c>
      <c r="F386" s="46"/>
      <c r="G386" s="38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78"/>
    </row>
    <row r="387" spans="1:248" s="91" customFormat="1" ht="18" customHeight="1">
      <c r="A387" s="44">
        <f>IF(C387&lt;&gt;" ",COUNTA(C$10:$C387)," ")</f>
        <v>350</v>
      </c>
      <c r="B387" s="44">
        <f>IF(C387&lt;&gt;" ",COUNTA($C$373:C387)," ")</f>
        <v>15</v>
      </c>
      <c r="C387" s="38" t="s">
        <v>95</v>
      </c>
      <c r="D387" s="45" t="s">
        <v>277</v>
      </c>
      <c r="E387" s="46" t="s">
        <v>198</v>
      </c>
      <c r="F387" s="46"/>
      <c r="G387" s="38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78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  <c r="BG387" s="79"/>
      <c r="BH387" s="79"/>
      <c r="BI387" s="79"/>
      <c r="BJ387" s="79"/>
      <c r="BK387" s="79"/>
      <c r="BL387" s="79"/>
      <c r="BM387" s="79"/>
      <c r="BN387" s="79"/>
      <c r="BO387" s="79"/>
      <c r="BP387" s="79"/>
      <c r="BQ387" s="79"/>
      <c r="BR387" s="79"/>
      <c r="BS387" s="79"/>
      <c r="BT387" s="79"/>
      <c r="BU387" s="79"/>
      <c r="BV387" s="79"/>
      <c r="BW387" s="79"/>
      <c r="BX387" s="79"/>
      <c r="BY387" s="79"/>
      <c r="BZ387" s="79"/>
      <c r="CA387" s="79"/>
      <c r="CB387" s="79"/>
      <c r="CC387" s="79"/>
      <c r="CD387" s="79"/>
      <c r="CE387" s="79"/>
      <c r="CF387" s="79"/>
      <c r="CG387" s="79"/>
      <c r="CH387" s="79"/>
      <c r="CI387" s="79"/>
      <c r="CJ387" s="79"/>
      <c r="CK387" s="79"/>
      <c r="CL387" s="79"/>
      <c r="CM387" s="79"/>
      <c r="CN387" s="79"/>
      <c r="CO387" s="79"/>
      <c r="CP387" s="79"/>
      <c r="CQ387" s="79"/>
      <c r="CR387" s="79"/>
      <c r="CS387" s="79"/>
      <c r="CT387" s="79"/>
      <c r="CU387" s="79"/>
      <c r="CV387" s="79"/>
      <c r="CW387" s="79"/>
      <c r="CX387" s="79"/>
      <c r="CY387" s="79"/>
      <c r="CZ387" s="79"/>
      <c r="DA387" s="79"/>
      <c r="DB387" s="79"/>
      <c r="DC387" s="79"/>
      <c r="DD387" s="79"/>
      <c r="DE387" s="79"/>
      <c r="DF387" s="79"/>
      <c r="DG387" s="79"/>
      <c r="DH387" s="79"/>
      <c r="DI387" s="79"/>
      <c r="DJ387" s="79"/>
      <c r="DK387" s="79"/>
      <c r="DL387" s="79"/>
      <c r="DM387" s="79"/>
      <c r="DN387" s="79"/>
      <c r="DO387" s="79"/>
      <c r="DP387" s="79"/>
      <c r="DQ387" s="79"/>
      <c r="DR387" s="79"/>
      <c r="DS387" s="79"/>
      <c r="DT387" s="79"/>
      <c r="DU387" s="79"/>
      <c r="DV387" s="79"/>
      <c r="DW387" s="79"/>
      <c r="DX387" s="79"/>
      <c r="DY387" s="79"/>
      <c r="DZ387" s="79"/>
      <c r="EA387" s="79"/>
      <c r="EB387" s="79"/>
      <c r="EC387" s="79"/>
      <c r="ED387" s="79"/>
      <c r="EE387" s="79"/>
      <c r="EF387" s="79"/>
      <c r="EG387" s="79"/>
      <c r="EH387" s="79"/>
      <c r="EI387" s="79"/>
      <c r="EJ387" s="79"/>
      <c r="EK387" s="79"/>
      <c r="EL387" s="79"/>
      <c r="EM387" s="79"/>
      <c r="EN387" s="79"/>
      <c r="EO387" s="79"/>
      <c r="EP387" s="79"/>
      <c r="EQ387" s="79"/>
      <c r="ER387" s="79"/>
      <c r="ES387" s="79"/>
      <c r="ET387" s="79"/>
      <c r="EU387" s="79"/>
      <c r="EV387" s="79"/>
      <c r="EW387" s="79"/>
      <c r="EX387" s="79"/>
      <c r="EY387" s="79"/>
      <c r="EZ387" s="79"/>
      <c r="FA387" s="79"/>
      <c r="FB387" s="79"/>
      <c r="FC387" s="79"/>
      <c r="FD387" s="79"/>
      <c r="FE387" s="79"/>
      <c r="FF387" s="79"/>
      <c r="FG387" s="79"/>
      <c r="FH387" s="79"/>
      <c r="FI387" s="79"/>
      <c r="FJ387" s="79"/>
      <c r="FK387" s="79"/>
      <c r="FL387" s="79"/>
      <c r="FM387" s="79"/>
      <c r="FN387" s="79"/>
      <c r="FO387" s="79"/>
      <c r="FP387" s="79"/>
      <c r="FQ387" s="79"/>
      <c r="FR387" s="79"/>
      <c r="FS387" s="79"/>
      <c r="FT387" s="79"/>
      <c r="FU387" s="79"/>
      <c r="FV387" s="79"/>
      <c r="FW387" s="79"/>
      <c r="FX387" s="79"/>
      <c r="FY387" s="79"/>
      <c r="FZ387" s="79"/>
      <c r="GA387" s="79"/>
      <c r="GB387" s="79"/>
      <c r="GC387" s="79"/>
      <c r="GD387" s="79"/>
      <c r="GE387" s="79"/>
      <c r="GF387" s="79"/>
      <c r="GG387" s="79"/>
      <c r="GH387" s="79"/>
      <c r="GI387" s="79"/>
      <c r="GJ387" s="79"/>
      <c r="GK387" s="79"/>
      <c r="GL387" s="79"/>
      <c r="GM387" s="79"/>
      <c r="GN387" s="79"/>
      <c r="GO387" s="79"/>
      <c r="GP387" s="79"/>
      <c r="GQ387" s="79"/>
      <c r="GR387" s="79"/>
      <c r="GS387" s="79"/>
      <c r="GT387" s="79"/>
      <c r="GU387" s="79"/>
      <c r="GV387" s="79"/>
      <c r="GW387" s="79"/>
      <c r="GX387" s="79"/>
      <c r="GY387" s="79"/>
      <c r="GZ387" s="79"/>
      <c r="HA387" s="79"/>
      <c r="HB387" s="79"/>
      <c r="HC387" s="79"/>
      <c r="HD387" s="79"/>
      <c r="HE387" s="79"/>
      <c r="HF387" s="79"/>
      <c r="HG387" s="79"/>
      <c r="HH387" s="79"/>
      <c r="HI387" s="79"/>
      <c r="HJ387" s="79"/>
      <c r="HK387" s="79"/>
      <c r="HL387" s="79"/>
      <c r="HM387" s="79"/>
      <c r="HN387" s="79"/>
      <c r="HO387" s="79"/>
      <c r="HP387" s="79"/>
      <c r="HQ387" s="79"/>
      <c r="HR387" s="79"/>
      <c r="HS387" s="79"/>
      <c r="HT387" s="79"/>
      <c r="HU387" s="79"/>
      <c r="HV387" s="79"/>
      <c r="HW387" s="79"/>
      <c r="HX387" s="79"/>
      <c r="HY387" s="79"/>
      <c r="HZ387" s="79"/>
      <c r="IA387" s="79"/>
      <c r="IB387" s="79"/>
      <c r="IC387" s="79"/>
      <c r="ID387" s="79"/>
      <c r="IE387" s="79"/>
      <c r="IF387" s="79"/>
      <c r="IG387" s="79"/>
      <c r="IH387" s="79"/>
      <c r="II387" s="79"/>
      <c r="IJ387" s="79"/>
      <c r="IK387" s="79"/>
      <c r="IL387" s="79"/>
      <c r="IM387" s="79"/>
    </row>
    <row r="388" spans="1:248" s="49" customFormat="1" ht="18" customHeight="1">
      <c r="A388" s="44">
        <f>IF(C388&lt;&gt;" ",COUNTA(C$10:$C388)," ")</f>
        <v>351</v>
      </c>
      <c r="B388" s="44">
        <f>IF(C388&lt;&gt;" ",COUNTA($C$373:C388)," ")</f>
        <v>16</v>
      </c>
      <c r="C388" s="38" t="s">
        <v>433</v>
      </c>
      <c r="D388" s="45"/>
      <c r="E388" s="46" t="s">
        <v>198</v>
      </c>
      <c r="F388" s="46"/>
      <c r="G388" s="38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40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41"/>
      <c r="DI388" s="41"/>
      <c r="DJ388" s="41"/>
      <c r="DK388" s="41"/>
      <c r="DL388" s="41"/>
      <c r="DM388" s="41"/>
      <c r="DN388" s="41"/>
      <c r="DO388" s="41"/>
      <c r="DP388" s="41"/>
      <c r="DQ388" s="41"/>
      <c r="DR388" s="41"/>
      <c r="DS388" s="41"/>
      <c r="DT388" s="41"/>
      <c r="DU388" s="41"/>
      <c r="DV388" s="41"/>
      <c r="DW388" s="41"/>
      <c r="DX388" s="41"/>
      <c r="DY388" s="41"/>
      <c r="DZ388" s="41"/>
      <c r="EA388" s="41"/>
      <c r="EB388" s="41"/>
      <c r="EC388" s="41"/>
      <c r="ED388" s="41"/>
      <c r="EE388" s="41"/>
      <c r="EF388" s="41"/>
      <c r="EG388" s="41"/>
      <c r="EH388" s="41"/>
      <c r="EI388" s="41"/>
      <c r="EJ388" s="41"/>
      <c r="EK388" s="41"/>
      <c r="EL388" s="41"/>
      <c r="EM388" s="41"/>
      <c r="EN388" s="41"/>
      <c r="EO388" s="41"/>
      <c r="EP388" s="41"/>
      <c r="EQ388" s="41"/>
      <c r="ER388" s="41"/>
      <c r="ES388" s="41"/>
      <c r="ET388" s="41"/>
      <c r="EU388" s="41"/>
      <c r="EV388" s="41"/>
      <c r="EW388" s="41"/>
      <c r="EX388" s="41"/>
      <c r="EY388" s="41"/>
      <c r="EZ388" s="41"/>
      <c r="FA388" s="41"/>
      <c r="FB388" s="41"/>
      <c r="FC388" s="41"/>
      <c r="FD388" s="41"/>
      <c r="FE388" s="41"/>
      <c r="FF388" s="41"/>
      <c r="FG388" s="41"/>
      <c r="FH388" s="41"/>
      <c r="FI388" s="41"/>
      <c r="FJ388" s="41"/>
      <c r="FK388" s="41"/>
      <c r="FL388" s="41"/>
      <c r="FM388" s="41"/>
      <c r="FN388" s="41"/>
      <c r="FO388" s="41"/>
      <c r="FP388" s="41"/>
      <c r="FQ388" s="41"/>
      <c r="FR388" s="41"/>
      <c r="FS388" s="41"/>
      <c r="FT388" s="41"/>
      <c r="FU388" s="41"/>
      <c r="FV388" s="41"/>
      <c r="FW388" s="41"/>
      <c r="FX388" s="41"/>
      <c r="FY388" s="41"/>
      <c r="FZ388" s="41"/>
      <c r="GA388" s="41"/>
      <c r="GB388" s="41"/>
      <c r="GC388" s="41"/>
      <c r="GD388" s="41"/>
      <c r="GE388" s="41"/>
      <c r="GF388" s="41"/>
      <c r="GG388" s="41"/>
      <c r="GH388" s="41"/>
      <c r="GI388" s="41"/>
      <c r="GJ388" s="41"/>
      <c r="GK388" s="41"/>
      <c r="GL388" s="41"/>
      <c r="GM388" s="41"/>
      <c r="GN388" s="41"/>
      <c r="GO388" s="41"/>
      <c r="GP388" s="41"/>
      <c r="GQ388" s="41"/>
      <c r="GR388" s="41"/>
      <c r="GS388" s="41"/>
      <c r="GT388" s="41"/>
      <c r="GU388" s="41"/>
      <c r="GV388" s="41"/>
      <c r="GW388" s="41"/>
      <c r="GX388" s="41"/>
      <c r="GY388" s="41"/>
      <c r="GZ388" s="41"/>
      <c r="HA388" s="41"/>
      <c r="HB388" s="41"/>
      <c r="HC388" s="41"/>
      <c r="HD388" s="41"/>
      <c r="HE388" s="41"/>
      <c r="HF388" s="41"/>
      <c r="HG388" s="41"/>
      <c r="HH388" s="41"/>
      <c r="HI388" s="41"/>
      <c r="HJ388" s="41"/>
      <c r="HK388" s="41"/>
      <c r="HL388" s="41"/>
      <c r="HM388" s="41"/>
      <c r="HN388" s="41"/>
      <c r="HO388" s="41"/>
      <c r="HP388" s="41"/>
      <c r="HQ388" s="41"/>
      <c r="HR388" s="41"/>
      <c r="HS388" s="41"/>
      <c r="HT388" s="41"/>
      <c r="HU388" s="41"/>
      <c r="HV388" s="41"/>
      <c r="HW388" s="41"/>
      <c r="HX388" s="41"/>
      <c r="HY388" s="41"/>
      <c r="HZ388" s="41"/>
      <c r="IA388" s="41"/>
      <c r="IB388" s="41"/>
      <c r="IC388" s="41"/>
      <c r="ID388" s="41"/>
      <c r="IE388" s="41"/>
      <c r="IF388" s="41"/>
      <c r="IG388" s="41"/>
      <c r="IH388" s="41"/>
      <c r="II388" s="41"/>
      <c r="IJ388" s="41"/>
      <c r="IK388" s="41"/>
      <c r="IL388" s="41"/>
      <c r="IM388" s="41"/>
    </row>
    <row r="389" spans="1:248" s="49" customFormat="1" ht="18" customHeight="1">
      <c r="A389" s="44">
        <f>IF(C389&lt;&gt;" ",COUNTA(C$10:$C389)," ")</f>
        <v>352</v>
      </c>
      <c r="B389" s="44">
        <f>IF(C389&lt;&gt;" ",COUNTA($C$373:C389)," ")</f>
        <v>17</v>
      </c>
      <c r="C389" s="38" t="s">
        <v>434</v>
      </c>
      <c r="D389" s="45"/>
      <c r="E389" s="46" t="s">
        <v>198</v>
      </c>
      <c r="F389" s="46"/>
      <c r="G389" s="38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40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  <c r="DG389" s="41"/>
      <c r="DH389" s="41"/>
      <c r="DI389" s="41"/>
      <c r="DJ389" s="41"/>
      <c r="DK389" s="41"/>
      <c r="DL389" s="41"/>
      <c r="DM389" s="41"/>
      <c r="DN389" s="41"/>
      <c r="DO389" s="41"/>
      <c r="DP389" s="41"/>
      <c r="DQ389" s="41"/>
      <c r="DR389" s="41"/>
      <c r="DS389" s="41"/>
      <c r="DT389" s="41"/>
      <c r="DU389" s="41"/>
      <c r="DV389" s="41"/>
      <c r="DW389" s="41"/>
      <c r="DX389" s="41"/>
      <c r="DY389" s="41"/>
      <c r="DZ389" s="41"/>
      <c r="EA389" s="41"/>
      <c r="EB389" s="41"/>
      <c r="EC389" s="41"/>
      <c r="ED389" s="41"/>
      <c r="EE389" s="41"/>
      <c r="EF389" s="41"/>
      <c r="EG389" s="41"/>
      <c r="EH389" s="41"/>
      <c r="EI389" s="41"/>
      <c r="EJ389" s="41"/>
      <c r="EK389" s="41"/>
      <c r="EL389" s="41"/>
      <c r="EM389" s="41"/>
      <c r="EN389" s="41"/>
      <c r="EO389" s="41"/>
      <c r="EP389" s="41"/>
      <c r="EQ389" s="41"/>
      <c r="ER389" s="41"/>
      <c r="ES389" s="41"/>
      <c r="ET389" s="41"/>
      <c r="EU389" s="41"/>
      <c r="EV389" s="41"/>
      <c r="EW389" s="41"/>
      <c r="EX389" s="41"/>
      <c r="EY389" s="41"/>
      <c r="EZ389" s="41"/>
      <c r="FA389" s="41"/>
      <c r="FB389" s="41"/>
      <c r="FC389" s="41"/>
      <c r="FD389" s="41"/>
      <c r="FE389" s="41"/>
      <c r="FF389" s="41"/>
      <c r="FG389" s="41"/>
      <c r="FH389" s="41"/>
      <c r="FI389" s="41"/>
      <c r="FJ389" s="41"/>
      <c r="FK389" s="41"/>
      <c r="FL389" s="41"/>
      <c r="FM389" s="41"/>
      <c r="FN389" s="41"/>
      <c r="FO389" s="41"/>
      <c r="FP389" s="41"/>
      <c r="FQ389" s="41"/>
      <c r="FR389" s="41"/>
      <c r="FS389" s="41"/>
      <c r="FT389" s="41"/>
      <c r="FU389" s="41"/>
      <c r="FV389" s="41"/>
      <c r="FW389" s="41"/>
      <c r="FX389" s="41"/>
      <c r="FY389" s="41"/>
      <c r="FZ389" s="41"/>
      <c r="GA389" s="41"/>
      <c r="GB389" s="41"/>
      <c r="GC389" s="41"/>
      <c r="GD389" s="41"/>
      <c r="GE389" s="41"/>
      <c r="GF389" s="41"/>
      <c r="GG389" s="41"/>
      <c r="GH389" s="41"/>
      <c r="GI389" s="41"/>
      <c r="GJ389" s="41"/>
      <c r="GK389" s="41"/>
      <c r="GL389" s="41"/>
      <c r="GM389" s="41"/>
      <c r="GN389" s="41"/>
      <c r="GO389" s="41"/>
      <c r="GP389" s="41"/>
      <c r="GQ389" s="41"/>
      <c r="GR389" s="41"/>
      <c r="GS389" s="41"/>
      <c r="GT389" s="41"/>
      <c r="GU389" s="41"/>
      <c r="GV389" s="41"/>
      <c r="GW389" s="41"/>
      <c r="GX389" s="41"/>
      <c r="GY389" s="41"/>
      <c r="GZ389" s="41"/>
      <c r="HA389" s="41"/>
      <c r="HB389" s="41"/>
      <c r="HC389" s="41"/>
      <c r="HD389" s="41"/>
      <c r="HE389" s="41"/>
      <c r="HF389" s="41"/>
      <c r="HG389" s="41"/>
      <c r="HH389" s="41"/>
      <c r="HI389" s="41"/>
      <c r="HJ389" s="41"/>
      <c r="HK389" s="41"/>
      <c r="HL389" s="41"/>
      <c r="HM389" s="41"/>
      <c r="HN389" s="41"/>
      <c r="HO389" s="41"/>
      <c r="HP389" s="41"/>
      <c r="HQ389" s="41"/>
      <c r="HR389" s="41"/>
      <c r="HS389" s="41"/>
      <c r="HT389" s="41"/>
      <c r="HU389" s="41"/>
      <c r="HV389" s="41"/>
      <c r="HW389" s="41"/>
      <c r="HX389" s="41"/>
      <c r="HY389" s="41"/>
      <c r="HZ389" s="41"/>
      <c r="IA389" s="41"/>
      <c r="IB389" s="41"/>
      <c r="IC389" s="41"/>
      <c r="ID389" s="41"/>
      <c r="IE389" s="41"/>
      <c r="IF389" s="41"/>
      <c r="IG389" s="41"/>
      <c r="IH389" s="41"/>
      <c r="II389" s="41"/>
      <c r="IJ389" s="41"/>
      <c r="IK389" s="41"/>
      <c r="IL389" s="41"/>
      <c r="IM389" s="41"/>
    </row>
    <row r="390" spans="1:248" s="49" customFormat="1" ht="18" customHeight="1">
      <c r="A390" s="44">
        <f>IF(C390&lt;&gt;" ",COUNTA(C$10:$C390)," ")</f>
        <v>353</v>
      </c>
      <c r="B390" s="44">
        <f>IF(C390&lt;&gt;" ",COUNTA($C$373:C390)," ")</f>
        <v>18</v>
      </c>
      <c r="C390" s="38" t="s">
        <v>435</v>
      </c>
      <c r="D390" s="45" t="s">
        <v>277</v>
      </c>
      <c r="E390" s="46" t="s">
        <v>198</v>
      </c>
      <c r="F390" s="46"/>
      <c r="G390" s="38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40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41"/>
      <c r="DI390" s="41"/>
      <c r="DJ390" s="41"/>
      <c r="DK390" s="41"/>
      <c r="DL390" s="41"/>
      <c r="DM390" s="41"/>
      <c r="DN390" s="41"/>
      <c r="DO390" s="41"/>
      <c r="DP390" s="41"/>
      <c r="DQ390" s="41"/>
      <c r="DR390" s="41"/>
      <c r="DS390" s="41"/>
      <c r="DT390" s="41"/>
      <c r="DU390" s="41"/>
      <c r="DV390" s="41"/>
      <c r="DW390" s="41"/>
      <c r="DX390" s="41"/>
      <c r="DY390" s="41"/>
      <c r="DZ390" s="41"/>
      <c r="EA390" s="41"/>
      <c r="EB390" s="41"/>
      <c r="EC390" s="41"/>
      <c r="ED390" s="41"/>
      <c r="EE390" s="41"/>
      <c r="EF390" s="41"/>
      <c r="EG390" s="41"/>
      <c r="EH390" s="41"/>
      <c r="EI390" s="41"/>
      <c r="EJ390" s="41"/>
      <c r="EK390" s="41"/>
      <c r="EL390" s="41"/>
      <c r="EM390" s="41"/>
      <c r="EN390" s="41"/>
      <c r="EO390" s="41"/>
      <c r="EP390" s="41"/>
      <c r="EQ390" s="41"/>
      <c r="ER390" s="41"/>
      <c r="ES390" s="41"/>
      <c r="ET390" s="41"/>
      <c r="EU390" s="41"/>
      <c r="EV390" s="41"/>
      <c r="EW390" s="41"/>
      <c r="EX390" s="41"/>
      <c r="EY390" s="41"/>
      <c r="EZ390" s="41"/>
      <c r="FA390" s="41"/>
      <c r="FB390" s="41"/>
      <c r="FC390" s="41"/>
      <c r="FD390" s="41"/>
      <c r="FE390" s="41"/>
      <c r="FF390" s="41"/>
      <c r="FG390" s="41"/>
      <c r="FH390" s="41"/>
      <c r="FI390" s="41"/>
      <c r="FJ390" s="41"/>
      <c r="FK390" s="41"/>
      <c r="FL390" s="41"/>
      <c r="FM390" s="41"/>
      <c r="FN390" s="41"/>
      <c r="FO390" s="41"/>
      <c r="FP390" s="41"/>
      <c r="FQ390" s="41"/>
      <c r="FR390" s="41"/>
      <c r="FS390" s="41"/>
      <c r="FT390" s="41"/>
      <c r="FU390" s="41"/>
      <c r="FV390" s="41"/>
      <c r="FW390" s="41"/>
      <c r="FX390" s="41"/>
      <c r="FY390" s="41"/>
      <c r="FZ390" s="41"/>
      <c r="GA390" s="41"/>
      <c r="GB390" s="41"/>
      <c r="GC390" s="41"/>
      <c r="GD390" s="41"/>
      <c r="GE390" s="41"/>
      <c r="GF390" s="41"/>
      <c r="GG390" s="41"/>
      <c r="GH390" s="41"/>
      <c r="GI390" s="41"/>
      <c r="GJ390" s="41"/>
      <c r="GK390" s="41"/>
      <c r="GL390" s="41"/>
      <c r="GM390" s="41"/>
      <c r="GN390" s="41"/>
      <c r="GO390" s="41"/>
      <c r="GP390" s="41"/>
      <c r="GQ390" s="41"/>
      <c r="GR390" s="41"/>
      <c r="GS390" s="41"/>
      <c r="GT390" s="41"/>
      <c r="GU390" s="41"/>
      <c r="GV390" s="41"/>
      <c r="GW390" s="41"/>
      <c r="GX390" s="41"/>
      <c r="GY390" s="41"/>
      <c r="GZ390" s="41"/>
      <c r="HA390" s="41"/>
      <c r="HB390" s="41"/>
      <c r="HC390" s="41"/>
      <c r="HD390" s="41"/>
      <c r="HE390" s="41"/>
      <c r="HF390" s="41"/>
      <c r="HG390" s="41"/>
      <c r="HH390" s="41"/>
      <c r="HI390" s="41"/>
      <c r="HJ390" s="41"/>
      <c r="HK390" s="41"/>
      <c r="HL390" s="41"/>
      <c r="HM390" s="41"/>
      <c r="HN390" s="41"/>
      <c r="HO390" s="41"/>
      <c r="HP390" s="41"/>
      <c r="HQ390" s="41"/>
      <c r="HR390" s="41"/>
      <c r="HS390" s="41"/>
      <c r="HT390" s="41"/>
      <c r="HU390" s="41"/>
      <c r="HV390" s="41"/>
      <c r="HW390" s="41"/>
      <c r="HX390" s="41"/>
      <c r="HY390" s="41"/>
      <c r="HZ390" s="41"/>
      <c r="IA390" s="41"/>
      <c r="IB390" s="41"/>
      <c r="IC390" s="41"/>
      <c r="ID390" s="41"/>
      <c r="IE390" s="41"/>
      <c r="IF390" s="41"/>
      <c r="IG390" s="41"/>
      <c r="IH390" s="41"/>
      <c r="II390" s="41"/>
      <c r="IJ390" s="41"/>
      <c r="IK390" s="41"/>
      <c r="IL390" s="41"/>
      <c r="IM390" s="41"/>
    </row>
    <row r="391" spans="1:248" s="91" customFormat="1" ht="18" customHeight="1">
      <c r="A391" s="44">
        <f>IF(C391&lt;&gt;" ",COUNTA(C$10:$C391)," ")</f>
        <v>354</v>
      </c>
      <c r="B391" s="44">
        <f>IF(C391&lt;&gt;" ",COUNTA($C$373:C391)," ")</f>
        <v>19</v>
      </c>
      <c r="C391" s="38" t="s">
        <v>96</v>
      </c>
      <c r="D391" s="45" t="s">
        <v>399</v>
      </c>
      <c r="E391" s="46" t="s">
        <v>202</v>
      </c>
      <c r="F391" s="46"/>
      <c r="G391" s="38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78"/>
      <c r="AW391" s="79"/>
      <c r="AX391" s="79"/>
      <c r="AY391" s="79"/>
      <c r="AZ391" s="79"/>
      <c r="BA391" s="79"/>
      <c r="BB391" s="79"/>
      <c r="BC391" s="79"/>
      <c r="BD391" s="79"/>
      <c r="BE391" s="79"/>
      <c r="BF391" s="79"/>
      <c r="BG391" s="79"/>
      <c r="BH391" s="79"/>
      <c r="BI391" s="79"/>
      <c r="BJ391" s="79"/>
      <c r="BK391" s="79"/>
      <c r="BL391" s="79"/>
      <c r="BM391" s="79"/>
      <c r="BN391" s="79"/>
      <c r="BO391" s="79"/>
      <c r="BP391" s="79"/>
      <c r="BQ391" s="79"/>
      <c r="BR391" s="79"/>
      <c r="BS391" s="79"/>
      <c r="BT391" s="79"/>
      <c r="BU391" s="79"/>
      <c r="BV391" s="79"/>
      <c r="BW391" s="79"/>
      <c r="BX391" s="79"/>
      <c r="BY391" s="79"/>
      <c r="BZ391" s="79"/>
      <c r="CA391" s="79"/>
      <c r="CB391" s="79"/>
      <c r="CC391" s="79"/>
      <c r="CD391" s="79"/>
      <c r="CE391" s="79"/>
      <c r="CF391" s="79"/>
      <c r="CG391" s="79"/>
      <c r="CH391" s="79"/>
      <c r="CI391" s="79"/>
      <c r="CJ391" s="79"/>
      <c r="CK391" s="79"/>
      <c r="CL391" s="79"/>
      <c r="CM391" s="79"/>
      <c r="CN391" s="79"/>
      <c r="CO391" s="79"/>
      <c r="CP391" s="79"/>
      <c r="CQ391" s="79"/>
      <c r="CR391" s="79"/>
      <c r="CS391" s="79"/>
      <c r="CT391" s="79"/>
      <c r="CU391" s="79"/>
      <c r="CV391" s="79"/>
      <c r="CW391" s="79"/>
      <c r="CX391" s="79"/>
      <c r="CY391" s="79"/>
      <c r="CZ391" s="79"/>
      <c r="DA391" s="79"/>
      <c r="DB391" s="79"/>
      <c r="DC391" s="79"/>
      <c r="DD391" s="79"/>
      <c r="DE391" s="79"/>
      <c r="DF391" s="79"/>
      <c r="DG391" s="79"/>
      <c r="DH391" s="79"/>
      <c r="DI391" s="79"/>
      <c r="DJ391" s="79"/>
      <c r="DK391" s="79"/>
      <c r="DL391" s="79"/>
      <c r="DM391" s="79"/>
      <c r="DN391" s="79"/>
      <c r="DO391" s="79"/>
      <c r="DP391" s="79"/>
      <c r="DQ391" s="79"/>
      <c r="DR391" s="79"/>
      <c r="DS391" s="79"/>
      <c r="DT391" s="79"/>
      <c r="DU391" s="79"/>
      <c r="DV391" s="79"/>
      <c r="DW391" s="79"/>
      <c r="DX391" s="79"/>
      <c r="DY391" s="79"/>
      <c r="DZ391" s="79"/>
      <c r="EA391" s="79"/>
      <c r="EB391" s="79"/>
      <c r="EC391" s="79"/>
      <c r="ED391" s="79"/>
      <c r="EE391" s="79"/>
      <c r="EF391" s="79"/>
      <c r="EG391" s="79"/>
      <c r="EH391" s="79"/>
      <c r="EI391" s="79"/>
      <c r="EJ391" s="79"/>
      <c r="EK391" s="79"/>
      <c r="EL391" s="79"/>
      <c r="EM391" s="79"/>
      <c r="EN391" s="79"/>
      <c r="EO391" s="79"/>
      <c r="EP391" s="79"/>
      <c r="EQ391" s="79"/>
      <c r="ER391" s="79"/>
      <c r="ES391" s="79"/>
      <c r="ET391" s="79"/>
      <c r="EU391" s="79"/>
      <c r="EV391" s="79"/>
      <c r="EW391" s="79"/>
      <c r="EX391" s="79"/>
      <c r="EY391" s="79"/>
      <c r="EZ391" s="79"/>
      <c r="FA391" s="79"/>
      <c r="FB391" s="79"/>
      <c r="FC391" s="79"/>
      <c r="FD391" s="79"/>
      <c r="FE391" s="79"/>
      <c r="FF391" s="79"/>
      <c r="FG391" s="79"/>
      <c r="FH391" s="79"/>
      <c r="FI391" s="79"/>
      <c r="FJ391" s="79"/>
      <c r="FK391" s="79"/>
      <c r="FL391" s="79"/>
      <c r="FM391" s="79"/>
      <c r="FN391" s="79"/>
      <c r="FO391" s="79"/>
      <c r="FP391" s="79"/>
      <c r="FQ391" s="79"/>
      <c r="FR391" s="79"/>
      <c r="FS391" s="79"/>
      <c r="FT391" s="79"/>
      <c r="FU391" s="79"/>
      <c r="FV391" s="79"/>
      <c r="FW391" s="79"/>
      <c r="FX391" s="79"/>
      <c r="FY391" s="79"/>
      <c r="FZ391" s="79"/>
      <c r="GA391" s="79"/>
      <c r="GB391" s="79"/>
      <c r="GC391" s="79"/>
      <c r="GD391" s="79"/>
      <c r="GE391" s="79"/>
      <c r="GF391" s="79"/>
      <c r="GG391" s="79"/>
      <c r="GH391" s="79"/>
      <c r="GI391" s="79"/>
      <c r="GJ391" s="79"/>
      <c r="GK391" s="79"/>
      <c r="GL391" s="79"/>
      <c r="GM391" s="79"/>
      <c r="GN391" s="79"/>
      <c r="GO391" s="79"/>
      <c r="GP391" s="79"/>
      <c r="GQ391" s="79"/>
      <c r="GR391" s="79"/>
      <c r="GS391" s="79"/>
      <c r="GT391" s="79"/>
      <c r="GU391" s="79"/>
      <c r="GV391" s="79"/>
      <c r="GW391" s="79"/>
      <c r="GX391" s="79"/>
      <c r="GY391" s="79"/>
      <c r="GZ391" s="79"/>
      <c r="HA391" s="79"/>
      <c r="HB391" s="79"/>
      <c r="HC391" s="79"/>
      <c r="HD391" s="79"/>
      <c r="HE391" s="79"/>
      <c r="HF391" s="79"/>
      <c r="HG391" s="79"/>
      <c r="HH391" s="79"/>
      <c r="HI391" s="79"/>
      <c r="HJ391" s="79"/>
      <c r="HK391" s="79"/>
      <c r="HL391" s="79"/>
      <c r="HM391" s="79"/>
      <c r="HN391" s="79"/>
      <c r="HO391" s="79"/>
      <c r="HP391" s="79"/>
      <c r="HQ391" s="79"/>
      <c r="HR391" s="79"/>
      <c r="HS391" s="79"/>
      <c r="HT391" s="79"/>
      <c r="HU391" s="79"/>
      <c r="HV391" s="79"/>
      <c r="HW391" s="79"/>
      <c r="HX391" s="79"/>
      <c r="HY391" s="79"/>
      <c r="HZ391" s="79"/>
      <c r="IA391" s="79"/>
      <c r="IB391" s="79"/>
      <c r="IC391" s="79"/>
      <c r="ID391" s="79"/>
      <c r="IE391" s="79"/>
      <c r="IF391" s="79"/>
      <c r="IG391" s="79"/>
      <c r="IH391" s="79"/>
      <c r="II391" s="79"/>
      <c r="IJ391" s="79"/>
      <c r="IK391" s="79"/>
      <c r="IL391" s="79"/>
      <c r="IM391" s="79"/>
    </row>
    <row r="392" spans="1:248" s="91" customFormat="1" ht="18" customHeight="1">
      <c r="A392" s="44">
        <f>IF(C392&lt;&gt;" ",COUNTA(C$10:$C392)," ")</f>
        <v>355</v>
      </c>
      <c r="B392" s="44">
        <f>IF(C392&lt;&gt;" ",COUNTA($C$373:C392)," ")</f>
        <v>20</v>
      </c>
      <c r="C392" s="38" t="s">
        <v>97</v>
      </c>
      <c r="D392" s="45" t="s">
        <v>399</v>
      </c>
      <c r="E392" s="46" t="s">
        <v>202</v>
      </c>
      <c r="F392" s="46"/>
      <c r="G392" s="38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78"/>
      <c r="AW392" s="79"/>
      <c r="AX392" s="79"/>
      <c r="AY392" s="79"/>
      <c r="AZ392" s="79"/>
      <c r="BA392" s="79"/>
      <c r="BB392" s="79"/>
      <c r="BC392" s="79"/>
      <c r="BD392" s="79"/>
      <c r="BE392" s="79"/>
      <c r="BF392" s="79"/>
      <c r="BG392" s="79"/>
      <c r="BH392" s="79"/>
      <c r="BI392" s="79"/>
      <c r="BJ392" s="79"/>
      <c r="BK392" s="79"/>
      <c r="BL392" s="79"/>
      <c r="BM392" s="79"/>
      <c r="BN392" s="79"/>
      <c r="BO392" s="79"/>
      <c r="BP392" s="79"/>
      <c r="BQ392" s="79"/>
      <c r="BR392" s="79"/>
      <c r="BS392" s="79"/>
      <c r="BT392" s="79"/>
      <c r="BU392" s="79"/>
      <c r="BV392" s="79"/>
      <c r="BW392" s="79"/>
      <c r="BX392" s="79"/>
      <c r="BY392" s="79"/>
      <c r="BZ392" s="79"/>
      <c r="CA392" s="79"/>
      <c r="CB392" s="79"/>
      <c r="CC392" s="79"/>
      <c r="CD392" s="79"/>
      <c r="CE392" s="79"/>
      <c r="CF392" s="79"/>
      <c r="CG392" s="79"/>
      <c r="CH392" s="79"/>
      <c r="CI392" s="79"/>
      <c r="CJ392" s="79"/>
      <c r="CK392" s="79"/>
      <c r="CL392" s="79"/>
      <c r="CM392" s="79"/>
      <c r="CN392" s="79"/>
      <c r="CO392" s="79"/>
      <c r="CP392" s="79"/>
      <c r="CQ392" s="79"/>
      <c r="CR392" s="79"/>
      <c r="CS392" s="79"/>
      <c r="CT392" s="79"/>
      <c r="CU392" s="79"/>
      <c r="CV392" s="79"/>
      <c r="CW392" s="79"/>
      <c r="CX392" s="79"/>
      <c r="CY392" s="79"/>
      <c r="CZ392" s="79"/>
      <c r="DA392" s="79"/>
      <c r="DB392" s="79"/>
      <c r="DC392" s="79"/>
      <c r="DD392" s="79"/>
      <c r="DE392" s="79"/>
      <c r="DF392" s="79"/>
      <c r="DG392" s="79"/>
      <c r="DH392" s="79"/>
      <c r="DI392" s="79"/>
      <c r="DJ392" s="79"/>
      <c r="DK392" s="79"/>
      <c r="DL392" s="79"/>
      <c r="DM392" s="79"/>
      <c r="DN392" s="79"/>
      <c r="DO392" s="79"/>
      <c r="DP392" s="79"/>
      <c r="DQ392" s="79"/>
      <c r="DR392" s="79"/>
      <c r="DS392" s="79"/>
      <c r="DT392" s="79"/>
      <c r="DU392" s="79"/>
      <c r="DV392" s="79"/>
      <c r="DW392" s="79"/>
      <c r="DX392" s="79"/>
      <c r="DY392" s="79"/>
      <c r="DZ392" s="79"/>
      <c r="EA392" s="79"/>
      <c r="EB392" s="79"/>
      <c r="EC392" s="79"/>
      <c r="ED392" s="79"/>
      <c r="EE392" s="79"/>
      <c r="EF392" s="79"/>
      <c r="EG392" s="79"/>
      <c r="EH392" s="79"/>
      <c r="EI392" s="79"/>
      <c r="EJ392" s="79"/>
      <c r="EK392" s="79"/>
      <c r="EL392" s="79"/>
      <c r="EM392" s="79"/>
      <c r="EN392" s="79"/>
      <c r="EO392" s="79"/>
      <c r="EP392" s="79"/>
      <c r="EQ392" s="79"/>
      <c r="ER392" s="79"/>
      <c r="ES392" s="79"/>
      <c r="ET392" s="79"/>
      <c r="EU392" s="79"/>
      <c r="EV392" s="79"/>
      <c r="EW392" s="79"/>
      <c r="EX392" s="79"/>
      <c r="EY392" s="79"/>
      <c r="EZ392" s="79"/>
      <c r="FA392" s="79"/>
      <c r="FB392" s="79"/>
      <c r="FC392" s="79"/>
      <c r="FD392" s="79"/>
      <c r="FE392" s="79"/>
      <c r="FF392" s="79"/>
      <c r="FG392" s="79"/>
      <c r="FH392" s="79"/>
      <c r="FI392" s="79"/>
      <c r="FJ392" s="79"/>
      <c r="FK392" s="79"/>
      <c r="FL392" s="79"/>
      <c r="FM392" s="79"/>
      <c r="FN392" s="79"/>
      <c r="FO392" s="79"/>
      <c r="FP392" s="79"/>
      <c r="FQ392" s="79"/>
      <c r="FR392" s="79"/>
      <c r="FS392" s="79"/>
      <c r="FT392" s="79"/>
      <c r="FU392" s="79"/>
      <c r="FV392" s="79"/>
      <c r="FW392" s="79"/>
      <c r="FX392" s="79"/>
      <c r="FY392" s="79"/>
      <c r="FZ392" s="79"/>
      <c r="GA392" s="79"/>
      <c r="GB392" s="79"/>
      <c r="GC392" s="79"/>
      <c r="GD392" s="79"/>
      <c r="GE392" s="79"/>
      <c r="GF392" s="79"/>
      <c r="GG392" s="79"/>
      <c r="GH392" s="79"/>
      <c r="GI392" s="79"/>
      <c r="GJ392" s="79"/>
      <c r="GK392" s="79"/>
      <c r="GL392" s="79"/>
      <c r="GM392" s="79"/>
      <c r="GN392" s="79"/>
      <c r="GO392" s="79"/>
      <c r="GP392" s="79"/>
      <c r="GQ392" s="79"/>
      <c r="GR392" s="79"/>
      <c r="GS392" s="79"/>
      <c r="GT392" s="79"/>
      <c r="GU392" s="79"/>
      <c r="GV392" s="79"/>
      <c r="GW392" s="79"/>
      <c r="GX392" s="79"/>
      <c r="GY392" s="79"/>
      <c r="GZ392" s="79"/>
      <c r="HA392" s="79"/>
      <c r="HB392" s="79"/>
      <c r="HC392" s="79"/>
      <c r="HD392" s="79"/>
      <c r="HE392" s="79"/>
      <c r="HF392" s="79"/>
      <c r="HG392" s="79"/>
      <c r="HH392" s="79"/>
      <c r="HI392" s="79"/>
      <c r="HJ392" s="79"/>
      <c r="HK392" s="79"/>
      <c r="HL392" s="79"/>
      <c r="HM392" s="79"/>
      <c r="HN392" s="79"/>
      <c r="HO392" s="79"/>
      <c r="HP392" s="79"/>
      <c r="HQ392" s="79"/>
      <c r="HR392" s="79"/>
      <c r="HS392" s="79"/>
      <c r="HT392" s="79"/>
      <c r="HU392" s="79"/>
      <c r="HV392" s="79"/>
      <c r="HW392" s="79"/>
      <c r="HX392" s="79"/>
      <c r="HY392" s="79"/>
      <c r="HZ392" s="79"/>
      <c r="IA392" s="79"/>
      <c r="IB392" s="79"/>
      <c r="IC392" s="79"/>
      <c r="ID392" s="79"/>
      <c r="IE392" s="79"/>
      <c r="IF392" s="79"/>
      <c r="IG392" s="79"/>
      <c r="IH392" s="79"/>
      <c r="II392" s="79"/>
      <c r="IJ392" s="79"/>
      <c r="IK392" s="79"/>
      <c r="IL392" s="79"/>
      <c r="IM392" s="79"/>
    </row>
    <row r="393" spans="1:248" s="91" customFormat="1" ht="18" customHeight="1">
      <c r="A393" s="44">
        <f>IF(C393&lt;&gt;" ",COUNTA(C$10:$C393)," ")</f>
        <v>356</v>
      </c>
      <c r="B393" s="44">
        <f>IF(C393&lt;&gt;" ",COUNTA($C$373:C393)," ")</f>
        <v>21</v>
      </c>
      <c r="C393" s="38" t="s">
        <v>98</v>
      </c>
      <c r="D393" s="45" t="s">
        <v>399</v>
      </c>
      <c r="E393" s="46" t="s">
        <v>202</v>
      </c>
      <c r="F393" s="46"/>
      <c r="G393" s="38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78"/>
      <c r="AW393" s="79"/>
      <c r="AX393" s="79"/>
      <c r="AY393" s="79"/>
      <c r="AZ393" s="79"/>
      <c r="BA393" s="79"/>
      <c r="BB393" s="79"/>
      <c r="BC393" s="79"/>
      <c r="BD393" s="79"/>
      <c r="BE393" s="79"/>
      <c r="BF393" s="79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79"/>
      <c r="BR393" s="79"/>
      <c r="BS393" s="79"/>
      <c r="BT393" s="79"/>
      <c r="BU393" s="79"/>
      <c r="BV393" s="79"/>
      <c r="BW393" s="79"/>
      <c r="BX393" s="79"/>
      <c r="BY393" s="79"/>
      <c r="BZ393" s="79"/>
      <c r="CA393" s="79"/>
      <c r="CB393" s="79"/>
      <c r="CC393" s="79"/>
      <c r="CD393" s="79"/>
      <c r="CE393" s="79"/>
      <c r="CF393" s="79"/>
      <c r="CG393" s="79"/>
      <c r="CH393" s="79"/>
      <c r="CI393" s="79"/>
      <c r="CJ393" s="79"/>
      <c r="CK393" s="79"/>
      <c r="CL393" s="79"/>
      <c r="CM393" s="79"/>
      <c r="CN393" s="79"/>
      <c r="CO393" s="79"/>
      <c r="CP393" s="79"/>
      <c r="CQ393" s="79"/>
      <c r="CR393" s="79"/>
      <c r="CS393" s="79"/>
      <c r="CT393" s="79"/>
      <c r="CU393" s="79"/>
      <c r="CV393" s="79"/>
      <c r="CW393" s="79"/>
      <c r="CX393" s="79"/>
      <c r="CY393" s="79"/>
      <c r="CZ393" s="79"/>
      <c r="DA393" s="79"/>
      <c r="DB393" s="79"/>
      <c r="DC393" s="79"/>
      <c r="DD393" s="79"/>
      <c r="DE393" s="79"/>
      <c r="DF393" s="79"/>
      <c r="DG393" s="79"/>
      <c r="DH393" s="79"/>
      <c r="DI393" s="79"/>
      <c r="DJ393" s="79"/>
      <c r="DK393" s="79"/>
      <c r="DL393" s="79"/>
      <c r="DM393" s="79"/>
      <c r="DN393" s="79"/>
      <c r="DO393" s="79"/>
      <c r="DP393" s="79"/>
      <c r="DQ393" s="79"/>
      <c r="DR393" s="79"/>
      <c r="DS393" s="79"/>
      <c r="DT393" s="79"/>
      <c r="DU393" s="79"/>
      <c r="DV393" s="79"/>
      <c r="DW393" s="79"/>
      <c r="DX393" s="79"/>
      <c r="DY393" s="79"/>
      <c r="DZ393" s="79"/>
      <c r="EA393" s="79"/>
      <c r="EB393" s="79"/>
      <c r="EC393" s="79"/>
      <c r="ED393" s="79"/>
      <c r="EE393" s="79"/>
      <c r="EF393" s="79"/>
      <c r="EG393" s="79"/>
      <c r="EH393" s="79"/>
      <c r="EI393" s="79"/>
      <c r="EJ393" s="79"/>
      <c r="EK393" s="79"/>
      <c r="EL393" s="79"/>
      <c r="EM393" s="79"/>
      <c r="EN393" s="79"/>
      <c r="EO393" s="79"/>
      <c r="EP393" s="79"/>
      <c r="EQ393" s="79"/>
      <c r="ER393" s="79"/>
      <c r="ES393" s="79"/>
      <c r="ET393" s="79"/>
      <c r="EU393" s="79"/>
      <c r="EV393" s="79"/>
      <c r="EW393" s="79"/>
      <c r="EX393" s="79"/>
      <c r="EY393" s="79"/>
      <c r="EZ393" s="79"/>
      <c r="FA393" s="79"/>
      <c r="FB393" s="79"/>
      <c r="FC393" s="79"/>
      <c r="FD393" s="79"/>
      <c r="FE393" s="79"/>
      <c r="FF393" s="79"/>
      <c r="FG393" s="79"/>
      <c r="FH393" s="79"/>
      <c r="FI393" s="79"/>
      <c r="FJ393" s="79"/>
      <c r="FK393" s="79"/>
      <c r="FL393" s="79"/>
      <c r="FM393" s="79"/>
      <c r="FN393" s="79"/>
      <c r="FO393" s="79"/>
      <c r="FP393" s="79"/>
      <c r="FQ393" s="79"/>
      <c r="FR393" s="79"/>
      <c r="FS393" s="79"/>
      <c r="FT393" s="79"/>
      <c r="FU393" s="79"/>
      <c r="FV393" s="79"/>
      <c r="FW393" s="79"/>
      <c r="FX393" s="79"/>
      <c r="FY393" s="79"/>
      <c r="FZ393" s="79"/>
      <c r="GA393" s="79"/>
      <c r="GB393" s="79"/>
      <c r="GC393" s="79"/>
      <c r="GD393" s="79"/>
      <c r="GE393" s="79"/>
      <c r="GF393" s="79"/>
      <c r="GG393" s="79"/>
      <c r="GH393" s="79"/>
      <c r="GI393" s="79"/>
      <c r="GJ393" s="79"/>
      <c r="GK393" s="79"/>
      <c r="GL393" s="79"/>
      <c r="GM393" s="79"/>
      <c r="GN393" s="79"/>
      <c r="GO393" s="79"/>
      <c r="GP393" s="79"/>
      <c r="GQ393" s="79"/>
      <c r="GR393" s="79"/>
      <c r="GS393" s="79"/>
      <c r="GT393" s="79"/>
      <c r="GU393" s="79"/>
      <c r="GV393" s="79"/>
      <c r="GW393" s="79"/>
      <c r="GX393" s="79"/>
      <c r="GY393" s="79"/>
      <c r="GZ393" s="79"/>
      <c r="HA393" s="79"/>
      <c r="HB393" s="79"/>
      <c r="HC393" s="79"/>
      <c r="HD393" s="79"/>
      <c r="HE393" s="79"/>
      <c r="HF393" s="79"/>
      <c r="HG393" s="79"/>
      <c r="HH393" s="79"/>
      <c r="HI393" s="79"/>
      <c r="HJ393" s="79"/>
      <c r="HK393" s="79"/>
      <c r="HL393" s="79"/>
      <c r="HM393" s="79"/>
      <c r="HN393" s="79"/>
      <c r="HO393" s="79"/>
      <c r="HP393" s="79"/>
      <c r="HQ393" s="79"/>
      <c r="HR393" s="79"/>
      <c r="HS393" s="79"/>
      <c r="HT393" s="79"/>
      <c r="HU393" s="79"/>
      <c r="HV393" s="79"/>
      <c r="HW393" s="79"/>
      <c r="HX393" s="79"/>
      <c r="HY393" s="79"/>
      <c r="HZ393" s="79"/>
      <c r="IA393" s="79"/>
      <c r="IB393" s="79"/>
      <c r="IC393" s="79"/>
      <c r="ID393" s="79"/>
      <c r="IE393" s="79"/>
      <c r="IF393" s="79"/>
      <c r="IG393" s="79"/>
      <c r="IH393" s="79"/>
      <c r="II393" s="79"/>
      <c r="IJ393" s="79"/>
      <c r="IK393" s="79"/>
      <c r="IL393" s="79"/>
      <c r="IM393" s="79"/>
    </row>
    <row r="394" spans="1:248" s="91" customFormat="1" ht="18" customHeight="1">
      <c r="A394" s="44">
        <f>IF(C394&lt;&gt;" ",COUNTA(C$10:$C394)," ")</f>
        <v>357</v>
      </c>
      <c r="B394" s="44">
        <f>IF(C394&lt;&gt;" ",COUNTA($C$373:C394)," ")</f>
        <v>22</v>
      </c>
      <c r="C394" s="38" t="s">
        <v>99</v>
      </c>
      <c r="D394" s="45" t="s">
        <v>399</v>
      </c>
      <c r="E394" s="46" t="s">
        <v>202</v>
      </c>
      <c r="F394" s="46"/>
      <c r="G394" s="38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78"/>
      <c r="AW394" s="79"/>
      <c r="AX394" s="79"/>
      <c r="AY394" s="79"/>
      <c r="AZ394" s="79"/>
      <c r="BA394" s="79"/>
      <c r="BB394" s="79"/>
      <c r="BC394" s="79"/>
      <c r="BD394" s="79"/>
      <c r="BE394" s="79"/>
      <c r="BF394" s="79"/>
      <c r="BG394" s="79"/>
      <c r="BH394" s="79"/>
      <c r="BI394" s="79"/>
      <c r="BJ394" s="79"/>
      <c r="BK394" s="79"/>
      <c r="BL394" s="79"/>
      <c r="BM394" s="79"/>
      <c r="BN394" s="79"/>
      <c r="BO394" s="79"/>
      <c r="BP394" s="79"/>
      <c r="BQ394" s="79"/>
      <c r="BR394" s="79"/>
      <c r="BS394" s="79"/>
      <c r="BT394" s="79"/>
      <c r="BU394" s="79"/>
      <c r="BV394" s="79"/>
      <c r="BW394" s="79"/>
      <c r="BX394" s="79"/>
      <c r="BY394" s="79"/>
      <c r="BZ394" s="79"/>
      <c r="CA394" s="79"/>
      <c r="CB394" s="79"/>
      <c r="CC394" s="79"/>
      <c r="CD394" s="79"/>
      <c r="CE394" s="79"/>
      <c r="CF394" s="79"/>
      <c r="CG394" s="79"/>
      <c r="CH394" s="79"/>
      <c r="CI394" s="79"/>
      <c r="CJ394" s="79"/>
      <c r="CK394" s="79"/>
      <c r="CL394" s="79"/>
      <c r="CM394" s="79"/>
      <c r="CN394" s="79"/>
      <c r="CO394" s="79"/>
      <c r="CP394" s="79"/>
      <c r="CQ394" s="79"/>
      <c r="CR394" s="79"/>
      <c r="CS394" s="79"/>
      <c r="CT394" s="79"/>
      <c r="CU394" s="79"/>
      <c r="CV394" s="79"/>
      <c r="CW394" s="79"/>
      <c r="CX394" s="79"/>
      <c r="CY394" s="79"/>
      <c r="CZ394" s="79"/>
      <c r="DA394" s="79"/>
      <c r="DB394" s="79"/>
      <c r="DC394" s="79"/>
      <c r="DD394" s="79"/>
      <c r="DE394" s="79"/>
      <c r="DF394" s="79"/>
      <c r="DG394" s="79"/>
      <c r="DH394" s="79"/>
      <c r="DI394" s="79"/>
      <c r="DJ394" s="79"/>
      <c r="DK394" s="79"/>
      <c r="DL394" s="79"/>
      <c r="DM394" s="79"/>
      <c r="DN394" s="79"/>
      <c r="DO394" s="79"/>
      <c r="DP394" s="79"/>
      <c r="DQ394" s="79"/>
      <c r="DR394" s="79"/>
      <c r="DS394" s="79"/>
      <c r="DT394" s="79"/>
      <c r="DU394" s="79"/>
      <c r="DV394" s="79"/>
      <c r="DW394" s="79"/>
      <c r="DX394" s="79"/>
      <c r="DY394" s="79"/>
      <c r="DZ394" s="79"/>
      <c r="EA394" s="79"/>
      <c r="EB394" s="79"/>
      <c r="EC394" s="79"/>
      <c r="ED394" s="79"/>
      <c r="EE394" s="79"/>
      <c r="EF394" s="79"/>
      <c r="EG394" s="79"/>
      <c r="EH394" s="79"/>
      <c r="EI394" s="79"/>
      <c r="EJ394" s="79"/>
      <c r="EK394" s="79"/>
      <c r="EL394" s="79"/>
      <c r="EM394" s="79"/>
      <c r="EN394" s="79"/>
      <c r="EO394" s="79"/>
      <c r="EP394" s="79"/>
      <c r="EQ394" s="79"/>
      <c r="ER394" s="79"/>
      <c r="ES394" s="79"/>
      <c r="ET394" s="79"/>
      <c r="EU394" s="79"/>
      <c r="EV394" s="79"/>
      <c r="EW394" s="79"/>
      <c r="EX394" s="79"/>
      <c r="EY394" s="79"/>
      <c r="EZ394" s="79"/>
      <c r="FA394" s="79"/>
      <c r="FB394" s="79"/>
      <c r="FC394" s="79"/>
      <c r="FD394" s="79"/>
      <c r="FE394" s="79"/>
      <c r="FF394" s="79"/>
      <c r="FG394" s="79"/>
      <c r="FH394" s="79"/>
      <c r="FI394" s="79"/>
      <c r="FJ394" s="79"/>
      <c r="FK394" s="79"/>
      <c r="FL394" s="79"/>
      <c r="FM394" s="79"/>
      <c r="FN394" s="79"/>
      <c r="FO394" s="79"/>
      <c r="FP394" s="79"/>
      <c r="FQ394" s="79"/>
      <c r="FR394" s="79"/>
      <c r="FS394" s="79"/>
      <c r="FT394" s="79"/>
      <c r="FU394" s="79"/>
      <c r="FV394" s="79"/>
      <c r="FW394" s="79"/>
      <c r="FX394" s="79"/>
      <c r="FY394" s="79"/>
      <c r="FZ394" s="79"/>
      <c r="GA394" s="79"/>
      <c r="GB394" s="79"/>
      <c r="GC394" s="79"/>
      <c r="GD394" s="79"/>
      <c r="GE394" s="79"/>
      <c r="GF394" s="79"/>
      <c r="GG394" s="79"/>
      <c r="GH394" s="79"/>
      <c r="GI394" s="79"/>
      <c r="GJ394" s="79"/>
      <c r="GK394" s="79"/>
      <c r="GL394" s="79"/>
      <c r="GM394" s="79"/>
      <c r="GN394" s="79"/>
      <c r="GO394" s="79"/>
      <c r="GP394" s="79"/>
      <c r="GQ394" s="79"/>
      <c r="GR394" s="79"/>
      <c r="GS394" s="79"/>
      <c r="GT394" s="79"/>
      <c r="GU394" s="79"/>
      <c r="GV394" s="79"/>
      <c r="GW394" s="79"/>
      <c r="GX394" s="79"/>
      <c r="GY394" s="79"/>
      <c r="GZ394" s="79"/>
      <c r="HA394" s="79"/>
      <c r="HB394" s="79"/>
      <c r="HC394" s="79"/>
      <c r="HD394" s="79"/>
      <c r="HE394" s="79"/>
      <c r="HF394" s="79"/>
      <c r="HG394" s="79"/>
      <c r="HH394" s="79"/>
      <c r="HI394" s="79"/>
      <c r="HJ394" s="79"/>
      <c r="HK394" s="79"/>
      <c r="HL394" s="79"/>
      <c r="HM394" s="79"/>
      <c r="HN394" s="79"/>
      <c r="HO394" s="79"/>
      <c r="HP394" s="79"/>
      <c r="HQ394" s="79"/>
      <c r="HR394" s="79"/>
      <c r="HS394" s="79"/>
      <c r="HT394" s="79"/>
      <c r="HU394" s="79"/>
      <c r="HV394" s="79"/>
      <c r="HW394" s="79"/>
      <c r="HX394" s="79"/>
      <c r="HY394" s="79"/>
      <c r="HZ394" s="79"/>
      <c r="IA394" s="79"/>
      <c r="IB394" s="79"/>
      <c r="IC394" s="79"/>
      <c r="ID394" s="79"/>
      <c r="IE394" s="79"/>
      <c r="IF394" s="79"/>
      <c r="IG394" s="79"/>
      <c r="IH394" s="79"/>
      <c r="II394" s="79"/>
      <c r="IJ394" s="79"/>
      <c r="IK394" s="79"/>
      <c r="IL394" s="79"/>
      <c r="IM394" s="79"/>
    </row>
    <row r="395" spans="1:248" s="91" customFormat="1" ht="18" customHeight="1">
      <c r="A395" s="44">
        <f>IF(C395&lt;&gt;" ",COUNTA(C$10:$C395)," ")</f>
        <v>358</v>
      </c>
      <c r="B395" s="44">
        <f>IF(C395&lt;&gt;" ",COUNTA($C$373:C395)," ")</f>
        <v>23</v>
      </c>
      <c r="C395" s="38" t="s">
        <v>100</v>
      </c>
      <c r="D395" s="45" t="s">
        <v>399</v>
      </c>
      <c r="E395" s="46" t="s">
        <v>202</v>
      </c>
      <c r="F395" s="46"/>
      <c r="G395" s="38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78"/>
      <c r="AW395" s="79"/>
      <c r="AX395" s="79"/>
      <c r="AY395" s="79"/>
      <c r="AZ395" s="79"/>
      <c r="BA395" s="79"/>
      <c r="BB395" s="79"/>
      <c r="BC395" s="79"/>
      <c r="BD395" s="79"/>
      <c r="BE395" s="79"/>
      <c r="BF395" s="79"/>
      <c r="BG395" s="79"/>
      <c r="BH395" s="79"/>
      <c r="BI395" s="79"/>
      <c r="BJ395" s="79"/>
      <c r="BK395" s="79"/>
      <c r="BL395" s="79"/>
      <c r="BM395" s="79"/>
      <c r="BN395" s="79"/>
      <c r="BO395" s="79"/>
      <c r="BP395" s="79"/>
      <c r="BQ395" s="79"/>
      <c r="BR395" s="79"/>
      <c r="BS395" s="79"/>
      <c r="BT395" s="79"/>
      <c r="BU395" s="79"/>
      <c r="BV395" s="79"/>
      <c r="BW395" s="79"/>
      <c r="BX395" s="79"/>
      <c r="BY395" s="79"/>
      <c r="BZ395" s="79"/>
      <c r="CA395" s="79"/>
      <c r="CB395" s="79"/>
      <c r="CC395" s="79"/>
      <c r="CD395" s="79"/>
      <c r="CE395" s="79"/>
      <c r="CF395" s="79"/>
      <c r="CG395" s="79"/>
      <c r="CH395" s="79"/>
      <c r="CI395" s="79"/>
      <c r="CJ395" s="79"/>
      <c r="CK395" s="79"/>
      <c r="CL395" s="79"/>
      <c r="CM395" s="79"/>
      <c r="CN395" s="79"/>
      <c r="CO395" s="79"/>
      <c r="CP395" s="79"/>
      <c r="CQ395" s="79"/>
      <c r="CR395" s="79"/>
      <c r="CS395" s="79"/>
      <c r="CT395" s="79"/>
      <c r="CU395" s="79"/>
      <c r="CV395" s="79"/>
      <c r="CW395" s="79"/>
      <c r="CX395" s="79"/>
      <c r="CY395" s="79"/>
      <c r="CZ395" s="79"/>
      <c r="DA395" s="79"/>
      <c r="DB395" s="79"/>
      <c r="DC395" s="79"/>
      <c r="DD395" s="79"/>
      <c r="DE395" s="79"/>
      <c r="DF395" s="79"/>
      <c r="DG395" s="79"/>
      <c r="DH395" s="79"/>
      <c r="DI395" s="79"/>
      <c r="DJ395" s="79"/>
      <c r="DK395" s="79"/>
      <c r="DL395" s="79"/>
      <c r="DM395" s="79"/>
      <c r="DN395" s="79"/>
      <c r="DO395" s="79"/>
      <c r="DP395" s="79"/>
      <c r="DQ395" s="79"/>
      <c r="DR395" s="79"/>
      <c r="DS395" s="79"/>
      <c r="DT395" s="79"/>
      <c r="DU395" s="79"/>
      <c r="DV395" s="79"/>
      <c r="DW395" s="79"/>
      <c r="DX395" s="79"/>
      <c r="DY395" s="79"/>
      <c r="DZ395" s="79"/>
      <c r="EA395" s="79"/>
      <c r="EB395" s="79"/>
      <c r="EC395" s="79"/>
      <c r="ED395" s="79"/>
      <c r="EE395" s="79"/>
      <c r="EF395" s="79"/>
      <c r="EG395" s="79"/>
      <c r="EH395" s="79"/>
      <c r="EI395" s="79"/>
      <c r="EJ395" s="79"/>
      <c r="EK395" s="79"/>
      <c r="EL395" s="79"/>
      <c r="EM395" s="79"/>
      <c r="EN395" s="79"/>
      <c r="EO395" s="79"/>
      <c r="EP395" s="79"/>
      <c r="EQ395" s="79"/>
      <c r="ER395" s="79"/>
      <c r="ES395" s="79"/>
      <c r="ET395" s="79"/>
      <c r="EU395" s="79"/>
      <c r="EV395" s="79"/>
      <c r="EW395" s="79"/>
      <c r="EX395" s="79"/>
      <c r="EY395" s="79"/>
      <c r="EZ395" s="79"/>
      <c r="FA395" s="79"/>
      <c r="FB395" s="79"/>
      <c r="FC395" s="79"/>
      <c r="FD395" s="79"/>
      <c r="FE395" s="79"/>
      <c r="FF395" s="79"/>
      <c r="FG395" s="79"/>
      <c r="FH395" s="79"/>
      <c r="FI395" s="79"/>
      <c r="FJ395" s="79"/>
      <c r="FK395" s="79"/>
      <c r="FL395" s="79"/>
      <c r="FM395" s="79"/>
      <c r="FN395" s="79"/>
      <c r="FO395" s="79"/>
      <c r="FP395" s="79"/>
      <c r="FQ395" s="79"/>
      <c r="FR395" s="79"/>
      <c r="FS395" s="79"/>
      <c r="FT395" s="79"/>
      <c r="FU395" s="79"/>
      <c r="FV395" s="79"/>
      <c r="FW395" s="79"/>
      <c r="FX395" s="79"/>
      <c r="FY395" s="79"/>
      <c r="FZ395" s="79"/>
      <c r="GA395" s="79"/>
      <c r="GB395" s="79"/>
      <c r="GC395" s="79"/>
      <c r="GD395" s="79"/>
      <c r="GE395" s="79"/>
      <c r="GF395" s="79"/>
      <c r="GG395" s="79"/>
      <c r="GH395" s="79"/>
      <c r="GI395" s="79"/>
      <c r="GJ395" s="79"/>
      <c r="GK395" s="79"/>
      <c r="GL395" s="79"/>
      <c r="GM395" s="79"/>
      <c r="GN395" s="79"/>
      <c r="GO395" s="79"/>
      <c r="GP395" s="79"/>
      <c r="GQ395" s="79"/>
      <c r="GR395" s="79"/>
      <c r="GS395" s="79"/>
      <c r="GT395" s="79"/>
      <c r="GU395" s="79"/>
      <c r="GV395" s="79"/>
      <c r="GW395" s="79"/>
      <c r="GX395" s="79"/>
      <c r="GY395" s="79"/>
      <c r="GZ395" s="79"/>
      <c r="HA395" s="79"/>
      <c r="HB395" s="79"/>
      <c r="HC395" s="79"/>
      <c r="HD395" s="79"/>
      <c r="HE395" s="79"/>
      <c r="HF395" s="79"/>
      <c r="HG395" s="79"/>
      <c r="HH395" s="79"/>
      <c r="HI395" s="79"/>
      <c r="HJ395" s="79"/>
      <c r="HK395" s="79"/>
      <c r="HL395" s="79"/>
      <c r="HM395" s="79"/>
      <c r="HN395" s="79"/>
      <c r="HO395" s="79"/>
      <c r="HP395" s="79"/>
      <c r="HQ395" s="79"/>
      <c r="HR395" s="79"/>
      <c r="HS395" s="79"/>
      <c r="HT395" s="79"/>
      <c r="HU395" s="79"/>
      <c r="HV395" s="79"/>
      <c r="HW395" s="79"/>
      <c r="HX395" s="79"/>
      <c r="HY395" s="79"/>
      <c r="HZ395" s="79"/>
      <c r="IA395" s="79"/>
      <c r="IB395" s="79"/>
      <c r="IC395" s="79"/>
      <c r="ID395" s="79"/>
      <c r="IE395" s="79"/>
      <c r="IF395" s="79"/>
      <c r="IG395" s="79"/>
      <c r="IH395" s="79"/>
      <c r="II395" s="79"/>
      <c r="IJ395" s="79"/>
      <c r="IK395" s="79"/>
      <c r="IL395" s="79"/>
      <c r="IM395" s="79"/>
    </row>
    <row r="396" spans="1:248" s="91" customFormat="1" ht="18" customHeight="1">
      <c r="A396" s="44">
        <f>IF(C396&lt;&gt;" ",COUNTA(C$10:$C396)," ")</f>
        <v>359</v>
      </c>
      <c r="B396" s="44">
        <f>IF(C396&lt;&gt;" ",COUNTA($C$373:C396)," ")</f>
        <v>24</v>
      </c>
      <c r="C396" s="38" t="s">
        <v>101</v>
      </c>
      <c r="D396" s="45" t="s">
        <v>399</v>
      </c>
      <c r="E396" s="46" t="s">
        <v>202</v>
      </c>
      <c r="F396" s="46"/>
      <c r="G396" s="38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78"/>
      <c r="AW396" s="79"/>
      <c r="AX396" s="79"/>
      <c r="AY396" s="79"/>
      <c r="AZ396" s="79"/>
      <c r="BA396" s="79"/>
      <c r="BB396" s="79"/>
      <c r="BC396" s="79"/>
      <c r="BD396" s="79"/>
      <c r="BE396" s="79"/>
      <c r="BF396" s="79"/>
      <c r="BG396" s="79"/>
      <c r="BH396" s="79"/>
      <c r="BI396" s="79"/>
      <c r="BJ396" s="79"/>
      <c r="BK396" s="79"/>
      <c r="BL396" s="79"/>
      <c r="BM396" s="79"/>
      <c r="BN396" s="79"/>
      <c r="BO396" s="79"/>
      <c r="BP396" s="79"/>
      <c r="BQ396" s="79"/>
      <c r="BR396" s="79"/>
      <c r="BS396" s="79"/>
      <c r="BT396" s="79"/>
      <c r="BU396" s="79"/>
      <c r="BV396" s="79"/>
      <c r="BW396" s="79"/>
      <c r="BX396" s="79"/>
      <c r="BY396" s="79"/>
      <c r="BZ396" s="79"/>
      <c r="CA396" s="79"/>
      <c r="CB396" s="79"/>
      <c r="CC396" s="79"/>
      <c r="CD396" s="79"/>
      <c r="CE396" s="79"/>
      <c r="CF396" s="79"/>
      <c r="CG396" s="79"/>
      <c r="CH396" s="79"/>
      <c r="CI396" s="79"/>
      <c r="CJ396" s="79"/>
      <c r="CK396" s="79"/>
      <c r="CL396" s="79"/>
      <c r="CM396" s="79"/>
      <c r="CN396" s="79"/>
      <c r="CO396" s="79"/>
      <c r="CP396" s="79"/>
      <c r="CQ396" s="79"/>
      <c r="CR396" s="79"/>
      <c r="CS396" s="79"/>
      <c r="CT396" s="79"/>
      <c r="CU396" s="79"/>
      <c r="CV396" s="79"/>
      <c r="CW396" s="79"/>
      <c r="CX396" s="79"/>
      <c r="CY396" s="79"/>
      <c r="CZ396" s="79"/>
      <c r="DA396" s="79"/>
      <c r="DB396" s="79"/>
      <c r="DC396" s="79"/>
      <c r="DD396" s="79"/>
      <c r="DE396" s="79"/>
      <c r="DF396" s="79"/>
      <c r="DG396" s="79"/>
      <c r="DH396" s="79"/>
      <c r="DI396" s="79"/>
      <c r="DJ396" s="79"/>
      <c r="DK396" s="79"/>
      <c r="DL396" s="79"/>
      <c r="DM396" s="79"/>
      <c r="DN396" s="79"/>
      <c r="DO396" s="79"/>
      <c r="DP396" s="79"/>
      <c r="DQ396" s="79"/>
      <c r="DR396" s="79"/>
      <c r="DS396" s="79"/>
      <c r="DT396" s="79"/>
      <c r="DU396" s="79"/>
      <c r="DV396" s="79"/>
      <c r="DW396" s="79"/>
      <c r="DX396" s="79"/>
      <c r="DY396" s="79"/>
      <c r="DZ396" s="79"/>
      <c r="EA396" s="79"/>
      <c r="EB396" s="79"/>
      <c r="EC396" s="79"/>
      <c r="ED396" s="79"/>
      <c r="EE396" s="79"/>
      <c r="EF396" s="79"/>
      <c r="EG396" s="79"/>
      <c r="EH396" s="79"/>
      <c r="EI396" s="79"/>
      <c r="EJ396" s="79"/>
      <c r="EK396" s="79"/>
      <c r="EL396" s="79"/>
      <c r="EM396" s="79"/>
      <c r="EN396" s="79"/>
      <c r="EO396" s="79"/>
      <c r="EP396" s="79"/>
      <c r="EQ396" s="79"/>
      <c r="ER396" s="79"/>
      <c r="ES396" s="79"/>
      <c r="ET396" s="79"/>
      <c r="EU396" s="79"/>
      <c r="EV396" s="79"/>
      <c r="EW396" s="79"/>
      <c r="EX396" s="79"/>
      <c r="EY396" s="79"/>
      <c r="EZ396" s="79"/>
      <c r="FA396" s="79"/>
      <c r="FB396" s="79"/>
      <c r="FC396" s="79"/>
      <c r="FD396" s="79"/>
      <c r="FE396" s="79"/>
      <c r="FF396" s="79"/>
      <c r="FG396" s="79"/>
      <c r="FH396" s="79"/>
      <c r="FI396" s="79"/>
      <c r="FJ396" s="79"/>
      <c r="FK396" s="79"/>
      <c r="FL396" s="79"/>
      <c r="FM396" s="79"/>
      <c r="FN396" s="79"/>
      <c r="FO396" s="79"/>
      <c r="FP396" s="79"/>
      <c r="FQ396" s="79"/>
      <c r="FR396" s="79"/>
      <c r="FS396" s="79"/>
      <c r="FT396" s="79"/>
      <c r="FU396" s="79"/>
      <c r="FV396" s="79"/>
      <c r="FW396" s="79"/>
      <c r="FX396" s="79"/>
      <c r="FY396" s="79"/>
      <c r="FZ396" s="79"/>
      <c r="GA396" s="79"/>
      <c r="GB396" s="79"/>
      <c r="GC396" s="79"/>
      <c r="GD396" s="79"/>
      <c r="GE396" s="79"/>
      <c r="GF396" s="79"/>
      <c r="GG396" s="79"/>
      <c r="GH396" s="79"/>
      <c r="GI396" s="79"/>
      <c r="GJ396" s="79"/>
      <c r="GK396" s="79"/>
      <c r="GL396" s="79"/>
      <c r="GM396" s="79"/>
      <c r="GN396" s="79"/>
      <c r="GO396" s="79"/>
      <c r="GP396" s="79"/>
      <c r="GQ396" s="79"/>
      <c r="GR396" s="79"/>
      <c r="GS396" s="79"/>
      <c r="GT396" s="79"/>
      <c r="GU396" s="79"/>
      <c r="GV396" s="79"/>
      <c r="GW396" s="79"/>
      <c r="GX396" s="79"/>
      <c r="GY396" s="79"/>
      <c r="GZ396" s="79"/>
      <c r="HA396" s="79"/>
      <c r="HB396" s="79"/>
      <c r="HC396" s="79"/>
      <c r="HD396" s="79"/>
      <c r="HE396" s="79"/>
      <c r="HF396" s="79"/>
      <c r="HG396" s="79"/>
      <c r="HH396" s="79"/>
      <c r="HI396" s="79"/>
      <c r="HJ396" s="79"/>
      <c r="HK396" s="79"/>
      <c r="HL396" s="79"/>
      <c r="HM396" s="79"/>
      <c r="HN396" s="79"/>
      <c r="HO396" s="79"/>
      <c r="HP396" s="79"/>
      <c r="HQ396" s="79"/>
      <c r="HR396" s="79"/>
      <c r="HS396" s="79"/>
      <c r="HT396" s="79"/>
      <c r="HU396" s="79"/>
      <c r="HV396" s="79"/>
      <c r="HW396" s="79"/>
      <c r="HX396" s="79"/>
      <c r="HY396" s="79"/>
      <c r="HZ396" s="79"/>
      <c r="IA396" s="79"/>
      <c r="IB396" s="79"/>
      <c r="IC396" s="79"/>
      <c r="ID396" s="79"/>
      <c r="IE396" s="79"/>
      <c r="IF396" s="79"/>
      <c r="IG396" s="79"/>
      <c r="IH396" s="79"/>
      <c r="II396" s="79"/>
      <c r="IJ396" s="79"/>
      <c r="IK396" s="79"/>
      <c r="IL396" s="79"/>
      <c r="IM396" s="79"/>
    </row>
    <row r="397" spans="1:248" s="91" customFormat="1" ht="18" customHeight="1">
      <c r="A397" s="44">
        <f>IF(C397&lt;&gt;" ",COUNTA(C$10:$C397)," ")</f>
        <v>360</v>
      </c>
      <c r="B397" s="44">
        <f>IF(C397&lt;&gt;" ",COUNTA($C$373:C397)," ")</f>
        <v>25</v>
      </c>
      <c r="C397" s="38" t="s">
        <v>102</v>
      </c>
      <c r="D397" s="45" t="s">
        <v>399</v>
      </c>
      <c r="E397" s="46" t="s">
        <v>202</v>
      </c>
      <c r="F397" s="46"/>
      <c r="G397" s="38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78"/>
      <c r="AW397" s="79"/>
      <c r="AX397" s="79"/>
      <c r="AY397" s="79"/>
      <c r="AZ397" s="79"/>
      <c r="BA397" s="79"/>
      <c r="BB397" s="79"/>
      <c r="BC397" s="79"/>
      <c r="BD397" s="79"/>
      <c r="BE397" s="79"/>
      <c r="BF397" s="79"/>
      <c r="BG397" s="79"/>
      <c r="BH397" s="79"/>
      <c r="BI397" s="79"/>
      <c r="BJ397" s="79"/>
      <c r="BK397" s="79"/>
      <c r="BL397" s="79"/>
      <c r="BM397" s="79"/>
      <c r="BN397" s="79"/>
      <c r="BO397" s="79"/>
      <c r="BP397" s="79"/>
      <c r="BQ397" s="79"/>
      <c r="BR397" s="79"/>
      <c r="BS397" s="79"/>
      <c r="BT397" s="79"/>
      <c r="BU397" s="79"/>
      <c r="BV397" s="79"/>
      <c r="BW397" s="79"/>
      <c r="BX397" s="79"/>
      <c r="BY397" s="79"/>
      <c r="BZ397" s="79"/>
      <c r="CA397" s="79"/>
      <c r="CB397" s="79"/>
      <c r="CC397" s="79"/>
      <c r="CD397" s="79"/>
      <c r="CE397" s="79"/>
      <c r="CF397" s="79"/>
      <c r="CG397" s="79"/>
      <c r="CH397" s="79"/>
      <c r="CI397" s="79"/>
      <c r="CJ397" s="79"/>
      <c r="CK397" s="79"/>
      <c r="CL397" s="79"/>
      <c r="CM397" s="79"/>
      <c r="CN397" s="79"/>
      <c r="CO397" s="79"/>
      <c r="CP397" s="79"/>
      <c r="CQ397" s="79"/>
      <c r="CR397" s="79"/>
      <c r="CS397" s="79"/>
      <c r="CT397" s="79"/>
      <c r="CU397" s="79"/>
      <c r="CV397" s="79"/>
      <c r="CW397" s="79"/>
      <c r="CX397" s="79"/>
      <c r="CY397" s="79"/>
      <c r="CZ397" s="79"/>
      <c r="DA397" s="79"/>
      <c r="DB397" s="79"/>
      <c r="DC397" s="79"/>
      <c r="DD397" s="79"/>
      <c r="DE397" s="79"/>
      <c r="DF397" s="79"/>
      <c r="DG397" s="79"/>
      <c r="DH397" s="79"/>
      <c r="DI397" s="79"/>
      <c r="DJ397" s="79"/>
      <c r="DK397" s="79"/>
      <c r="DL397" s="79"/>
      <c r="DM397" s="79"/>
      <c r="DN397" s="79"/>
      <c r="DO397" s="79"/>
      <c r="DP397" s="79"/>
      <c r="DQ397" s="79"/>
      <c r="DR397" s="79"/>
      <c r="DS397" s="79"/>
      <c r="DT397" s="79"/>
      <c r="DU397" s="79"/>
      <c r="DV397" s="79"/>
      <c r="DW397" s="79"/>
      <c r="DX397" s="79"/>
      <c r="DY397" s="79"/>
      <c r="DZ397" s="79"/>
      <c r="EA397" s="79"/>
      <c r="EB397" s="79"/>
      <c r="EC397" s="79"/>
      <c r="ED397" s="79"/>
      <c r="EE397" s="79"/>
      <c r="EF397" s="79"/>
      <c r="EG397" s="79"/>
      <c r="EH397" s="79"/>
      <c r="EI397" s="79"/>
      <c r="EJ397" s="79"/>
      <c r="EK397" s="79"/>
      <c r="EL397" s="79"/>
      <c r="EM397" s="79"/>
      <c r="EN397" s="79"/>
      <c r="EO397" s="79"/>
      <c r="EP397" s="79"/>
      <c r="EQ397" s="79"/>
      <c r="ER397" s="79"/>
      <c r="ES397" s="79"/>
      <c r="ET397" s="79"/>
      <c r="EU397" s="79"/>
      <c r="EV397" s="79"/>
      <c r="EW397" s="79"/>
      <c r="EX397" s="79"/>
      <c r="EY397" s="79"/>
      <c r="EZ397" s="79"/>
      <c r="FA397" s="79"/>
      <c r="FB397" s="79"/>
      <c r="FC397" s="79"/>
      <c r="FD397" s="79"/>
      <c r="FE397" s="79"/>
      <c r="FF397" s="79"/>
      <c r="FG397" s="79"/>
      <c r="FH397" s="79"/>
      <c r="FI397" s="79"/>
      <c r="FJ397" s="79"/>
      <c r="FK397" s="79"/>
      <c r="FL397" s="79"/>
      <c r="FM397" s="79"/>
      <c r="FN397" s="79"/>
      <c r="FO397" s="79"/>
      <c r="FP397" s="79"/>
      <c r="FQ397" s="79"/>
      <c r="FR397" s="79"/>
      <c r="FS397" s="79"/>
      <c r="FT397" s="79"/>
      <c r="FU397" s="79"/>
      <c r="FV397" s="79"/>
      <c r="FW397" s="79"/>
      <c r="FX397" s="79"/>
      <c r="FY397" s="79"/>
      <c r="FZ397" s="79"/>
      <c r="GA397" s="79"/>
      <c r="GB397" s="79"/>
      <c r="GC397" s="79"/>
      <c r="GD397" s="79"/>
      <c r="GE397" s="79"/>
      <c r="GF397" s="79"/>
      <c r="GG397" s="79"/>
      <c r="GH397" s="79"/>
      <c r="GI397" s="79"/>
      <c r="GJ397" s="79"/>
      <c r="GK397" s="79"/>
      <c r="GL397" s="79"/>
      <c r="GM397" s="79"/>
      <c r="GN397" s="79"/>
      <c r="GO397" s="79"/>
      <c r="GP397" s="79"/>
      <c r="GQ397" s="79"/>
      <c r="GR397" s="79"/>
      <c r="GS397" s="79"/>
      <c r="GT397" s="79"/>
      <c r="GU397" s="79"/>
      <c r="GV397" s="79"/>
      <c r="GW397" s="79"/>
      <c r="GX397" s="79"/>
      <c r="GY397" s="79"/>
      <c r="GZ397" s="79"/>
      <c r="HA397" s="79"/>
      <c r="HB397" s="79"/>
      <c r="HC397" s="79"/>
      <c r="HD397" s="79"/>
      <c r="HE397" s="79"/>
      <c r="HF397" s="79"/>
      <c r="HG397" s="79"/>
      <c r="HH397" s="79"/>
      <c r="HI397" s="79"/>
      <c r="HJ397" s="79"/>
      <c r="HK397" s="79"/>
      <c r="HL397" s="79"/>
      <c r="HM397" s="79"/>
      <c r="HN397" s="79"/>
      <c r="HO397" s="79"/>
      <c r="HP397" s="79"/>
      <c r="HQ397" s="79"/>
      <c r="HR397" s="79"/>
      <c r="HS397" s="79"/>
      <c r="HT397" s="79"/>
      <c r="HU397" s="79"/>
      <c r="HV397" s="79"/>
      <c r="HW397" s="79"/>
      <c r="HX397" s="79"/>
      <c r="HY397" s="79"/>
      <c r="HZ397" s="79"/>
      <c r="IA397" s="79"/>
      <c r="IB397" s="79"/>
      <c r="IC397" s="79"/>
      <c r="ID397" s="79"/>
      <c r="IE397" s="79"/>
      <c r="IF397" s="79"/>
      <c r="IG397" s="79"/>
      <c r="IH397" s="79"/>
      <c r="II397" s="79"/>
      <c r="IJ397" s="79"/>
      <c r="IK397" s="79"/>
      <c r="IL397" s="79"/>
      <c r="IM397" s="79"/>
    </row>
    <row r="398" spans="1:248" s="91" customFormat="1" ht="18" customHeight="1">
      <c r="A398" s="44">
        <f>IF(C398&lt;&gt;" ",COUNTA(C$10:$C398)," ")</f>
        <v>361</v>
      </c>
      <c r="B398" s="44">
        <f>IF(C398&lt;&gt;" ",COUNTA($C$373:C398)," ")</f>
        <v>26</v>
      </c>
      <c r="C398" s="38" t="s">
        <v>103</v>
      </c>
      <c r="D398" s="45" t="s">
        <v>399</v>
      </c>
      <c r="E398" s="46" t="s">
        <v>202</v>
      </c>
      <c r="F398" s="46"/>
      <c r="G398" s="38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78"/>
      <c r="AW398" s="79"/>
      <c r="AX398" s="79"/>
      <c r="AY398" s="79"/>
      <c r="AZ398" s="79"/>
      <c r="BA398" s="79"/>
      <c r="BB398" s="79"/>
      <c r="BC398" s="79"/>
      <c r="BD398" s="79"/>
      <c r="BE398" s="79"/>
      <c r="BF398" s="79"/>
      <c r="BG398" s="79"/>
      <c r="BH398" s="79"/>
      <c r="BI398" s="79"/>
      <c r="BJ398" s="79"/>
      <c r="BK398" s="79"/>
      <c r="BL398" s="79"/>
      <c r="BM398" s="79"/>
      <c r="BN398" s="79"/>
      <c r="BO398" s="79"/>
      <c r="BP398" s="79"/>
      <c r="BQ398" s="79"/>
      <c r="BR398" s="79"/>
      <c r="BS398" s="79"/>
      <c r="BT398" s="79"/>
      <c r="BU398" s="79"/>
      <c r="BV398" s="79"/>
      <c r="BW398" s="79"/>
      <c r="BX398" s="79"/>
      <c r="BY398" s="79"/>
      <c r="BZ398" s="79"/>
      <c r="CA398" s="79"/>
      <c r="CB398" s="79"/>
      <c r="CC398" s="79"/>
      <c r="CD398" s="79"/>
      <c r="CE398" s="79"/>
      <c r="CF398" s="79"/>
      <c r="CG398" s="79"/>
      <c r="CH398" s="79"/>
      <c r="CI398" s="79"/>
      <c r="CJ398" s="79"/>
      <c r="CK398" s="79"/>
      <c r="CL398" s="79"/>
      <c r="CM398" s="79"/>
      <c r="CN398" s="79"/>
      <c r="CO398" s="79"/>
      <c r="CP398" s="79"/>
      <c r="CQ398" s="79"/>
      <c r="CR398" s="79"/>
      <c r="CS398" s="79"/>
      <c r="CT398" s="79"/>
      <c r="CU398" s="79"/>
      <c r="CV398" s="79"/>
      <c r="CW398" s="79"/>
      <c r="CX398" s="79"/>
      <c r="CY398" s="79"/>
      <c r="CZ398" s="79"/>
      <c r="DA398" s="79"/>
      <c r="DB398" s="79"/>
      <c r="DC398" s="79"/>
      <c r="DD398" s="79"/>
      <c r="DE398" s="79"/>
      <c r="DF398" s="79"/>
      <c r="DG398" s="79"/>
      <c r="DH398" s="79"/>
      <c r="DI398" s="79"/>
      <c r="DJ398" s="79"/>
      <c r="DK398" s="79"/>
      <c r="DL398" s="79"/>
      <c r="DM398" s="79"/>
      <c r="DN398" s="79"/>
      <c r="DO398" s="79"/>
      <c r="DP398" s="79"/>
      <c r="DQ398" s="79"/>
      <c r="DR398" s="79"/>
      <c r="DS398" s="79"/>
      <c r="DT398" s="79"/>
      <c r="DU398" s="79"/>
      <c r="DV398" s="79"/>
      <c r="DW398" s="79"/>
      <c r="DX398" s="79"/>
      <c r="DY398" s="79"/>
      <c r="DZ398" s="79"/>
      <c r="EA398" s="79"/>
      <c r="EB398" s="79"/>
      <c r="EC398" s="79"/>
      <c r="ED398" s="79"/>
      <c r="EE398" s="79"/>
      <c r="EF398" s="79"/>
      <c r="EG398" s="79"/>
      <c r="EH398" s="79"/>
      <c r="EI398" s="79"/>
      <c r="EJ398" s="79"/>
      <c r="EK398" s="79"/>
      <c r="EL398" s="79"/>
      <c r="EM398" s="79"/>
      <c r="EN398" s="79"/>
      <c r="EO398" s="79"/>
      <c r="EP398" s="79"/>
      <c r="EQ398" s="79"/>
      <c r="ER398" s="79"/>
      <c r="ES398" s="79"/>
      <c r="ET398" s="79"/>
      <c r="EU398" s="79"/>
      <c r="EV398" s="79"/>
      <c r="EW398" s="79"/>
      <c r="EX398" s="79"/>
      <c r="EY398" s="79"/>
      <c r="EZ398" s="79"/>
      <c r="FA398" s="79"/>
      <c r="FB398" s="79"/>
      <c r="FC398" s="79"/>
      <c r="FD398" s="79"/>
      <c r="FE398" s="79"/>
      <c r="FF398" s="79"/>
      <c r="FG398" s="79"/>
      <c r="FH398" s="79"/>
      <c r="FI398" s="79"/>
      <c r="FJ398" s="79"/>
      <c r="FK398" s="79"/>
      <c r="FL398" s="79"/>
      <c r="FM398" s="79"/>
      <c r="FN398" s="79"/>
      <c r="FO398" s="79"/>
      <c r="FP398" s="79"/>
      <c r="FQ398" s="79"/>
      <c r="FR398" s="79"/>
      <c r="FS398" s="79"/>
      <c r="FT398" s="79"/>
      <c r="FU398" s="79"/>
      <c r="FV398" s="79"/>
      <c r="FW398" s="79"/>
      <c r="FX398" s="79"/>
      <c r="FY398" s="79"/>
      <c r="FZ398" s="79"/>
      <c r="GA398" s="79"/>
      <c r="GB398" s="79"/>
      <c r="GC398" s="79"/>
      <c r="GD398" s="79"/>
      <c r="GE398" s="79"/>
      <c r="GF398" s="79"/>
      <c r="GG398" s="79"/>
      <c r="GH398" s="79"/>
      <c r="GI398" s="79"/>
      <c r="GJ398" s="79"/>
      <c r="GK398" s="79"/>
      <c r="GL398" s="79"/>
      <c r="GM398" s="79"/>
      <c r="GN398" s="79"/>
      <c r="GO398" s="79"/>
      <c r="GP398" s="79"/>
      <c r="GQ398" s="79"/>
      <c r="GR398" s="79"/>
      <c r="GS398" s="79"/>
      <c r="GT398" s="79"/>
      <c r="GU398" s="79"/>
      <c r="GV398" s="79"/>
      <c r="GW398" s="79"/>
      <c r="GX398" s="79"/>
      <c r="GY398" s="79"/>
      <c r="GZ398" s="79"/>
      <c r="HA398" s="79"/>
      <c r="HB398" s="79"/>
      <c r="HC398" s="79"/>
      <c r="HD398" s="79"/>
      <c r="HE398" s="79"/>
      <c r="HF398" s="79"/>
      <c r="HG398" s="79"/>
      <c r="HH398" s="79"/>
      <c r="HI398" s="79"/>
      <c r="HJ398" s="79"/>
      <c r="HK398" s="79"/>
      <c r="HL398" s="79"/>
      <c r="HM398" s="79"/>
      <c r="HN398" s="79"/>
      <c r="HO398" s="79"/>
      <c r="HP398" s="79"/>
      <c r="HQ398" s="79"/>
      <c r="HR398" s="79"/>
      <c r="HS398" s="79"/>
      <c r="HT398" s="79"/>
      <c r="HU398" s="79"/>
      <c r="HV398" s="79"/>
      <c r="HW398" s="79"/>
      <c r="HX398" s="79"/>
      <c r="HY398" s="79"/>
      <c r="HZ398" s="79"/>
      <c r="IA398" s="79"/>
      <c r="IB398" s="79"/>
      <c r="IC398" s="79"/>
      <c r="ID398" s="79"/>
      <c r="IE398" s="79"/>
      <c r="IF398" s="79"/>
      <c r="IG398" s="79"/>
      <c r="IH398" s="79"/>
      <c r="II398" s="79"/>
      <c r="IJ398" s="79"/>
      <c r="IK398" s="79"/>
      <c r="IL398" s="79"/>
      <c r="IM398" s="79"/>
    </row>
    <row r="399" spans="1:248" s="91" customFormat="1" ht="18" customHeight="1">
      <c r="A399" s="44">
        <f>IF(C399&lt;&gt;" ",COUNTA(C$10:$C399)," ")</f>
        <v>362</v>
      </c>
      <c r="B399" s="44">
        <f>IF(C399&lt;&gt;" ",COUNTA($C$373:C399)," ")</f>
        <v>27</v>
      </c>
      <c r="C399" s="38" t="s">
        <v>104</v>
      </c>
      <c r="D399" s="45"/>
      <c r="E399" s="88" t="s">
        <v>202</v>
      </c>
      <c r="F399" s="46"/>
      <c r="G399" s="38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78"/>
      <c r="AW399" s="79"/>
      <c r="AX399" s="79"/>
      <c r="AY399" s="79"/>
      <c r="AZ399" s="79"/>
      <c r="BA399" s="79"/>
      <c r="BB399" s="79"/>
      <c r="BC399" s="79"/>
      <c r="BD399" s="79"/>
      <c r="BE399" s="79"/>
      <c r="BF399" s="79"/>
      <c r="BG399" s="79"/>
      <c r="BH399" s="79"/>
      <c r="BI399" s="79"/>
      <c r="BJ399" s="79"/>
      <c r="BK399" s="79"/>
      <c r="BL399" s="79"/>
      <c r="BM399" s="79"/>
      <c r="BN399" s="79"/>
      <c r="BO399" s="79"/>
      <c r="BP399" s="79"/>
      <c r="BQ399" s="79"/>
      <c r="BR399" s="79"/>
      <c r="BS399" s="79"/>
      <c r="BT399" s="79"/>
      <c r="BU399" s="79"/>
      <c r="BV399" s="79"/>
      <c r="BW399" s="79"/>
      <c r="BX399" s="79"/>
      <c r="BY399" s="79"/>
      <c r="BZ399" s="79"/>
      <c r="CA399" s="79"/>
      <c r="CB399" s="79"/>
      <c r="CC399" s="79"/>
      <c r="CD399" s="79"/>
      <c r="CE399" s="79"/>
      <c r="CF399" s="79"/>
      <c r="CG399" s="79"/>
      <c r="CH399" s="79"/>
      <c r="CI399" s="79"/>
      <c r="CJ399" s="79"/>
      <c r="CK399" s="79"/>
      <c r="CL399" s="79"/>
      <c r="CM399" s="79"/>
      <c r="CN399" s="79"/>
      <c r="CO399" s="79"/>
      <c r="CP399" s="79"/>
      <c r="CQ399" s="79"/>
      <c r="CR399" s="79"/>
      <c r="CS399" s="79"/>
      <c r="CT399" s="79"/>
      <c r="CU399" s="79"/>
      <c r="CV399" s="79"/>
      <c r="CW399" s="79"/>
      <c r="CX399" s="79"/>
      <c r="CY399" s="79"/>
      <c r="CZ399" s="79"/>
      <c r="DA399" s="79"/>
      <c r="DB399" s="79"/>
      <c r="DC399" s="79"/>
      <c r="DD399" s="79"/>
      <c r="DE399" s="79"/>
      <c r="DF399" s="79"/>
      <c r="DG399" s="79"/>
      <c r="DH399" s="79"/>
      <c r="DI399" s="79"/>
      <c r="DJ399" s="79"/>
      <c r="DK399" s="79"/>
      <c r="DL399" s="79"/>
      <c r="DM399" s="79"/>
      <c r="DN399" s="79"/>
      <c r="DO399" s="79"/>
      <c r="DP399" s="79"/>
      <c r="DQ399" s="79"/>
      <c r="DR399" s="79"/>
      <c r="DS399" s="79"/>
      <c r="DT399" s="79"/>
      <c r="DU399" s="79"/>
      <c r="DV399" s="79"/>
      <c r="DW399" s="79"/>
      <c r="DX399" s="79"/>
      <c r="DY399" s="79"/>
      <c r="DZ399" s="79"/>
      <c r="EA399" s="79"/>
      <c r="EB399" s="79"/>
      <c r="EC399" s="79"/>
      <c r="ED399" s="79"/>
      <c r="EE399" s="79"/>
      <c r="EF399" s="79"/>
      <c r="EG399" s="79"/>
      <c r="EH399" s="79"/>
      <c r="EI399" s="79"/>
      <c r="EJ399" s="79"/>
      <c r="EK399" s="79"/>
      <c r="EL399" s="79"/>
      <c r="EM399" s="79"/>
      <c r="EN399" s="79"/>
      <c r="EO399" s="79"/>
      <c r="EP399" s="79"/>
      <c r="EQ399" s="79"/>
      <c r="ER399" s="79"/>
      <c r="ES399" s="79"/>
      <c r="ET399" s="79"/>
      <c r="EU399" s="79"/>
      <c r="EV399" s="79"/>
      <c r="EW399" s="79"/>
      <c r="EX399" s="79"/>
      <c r="EY399" s="79"/>
      <c r="EZ399" s="79"/>
      <c r="FA399" s="79"/>
      <c r="FB399" s="79"/>
      <c r="FC399" s="79"/>
      <c r="FD399" s="79"/>
      <c r="FE399" s="79"/>
      <c r="FF399" s="79"/>
      <c r="FG399" s="79"/>
      <c r="FH399" s="79"/>
      <c r="FI399" s="79"/>
      <c r="FJ399" s="79"/>
      <c r="FK399" s="79"/>
      <c r="FL399" s="79"/>
      <c r="FM399" s="79"/>
      <c r="FN399" s="79"/>
      <c r="FO399" s="79"/>
      <c r="FP399" s="79"/>
      <c r="FQ399" s="79"/>
      <c r="FR399" s="79"/>
      <c r="FS399" s="79"/>
      <c r="FT399" s="79"/>
      <c r="FU399" s="79"/>
      <c r="FV399" s="79"/>
      <c r="FW399" s="79"/>
      <c r="FX399" s="79"/>
      <c r="FY399" s="79"/>
      <c r="FZ399" s="79"/>
      <c r="GA399" s="79"/>
      <c r="GB399" s="79"/>
      <c r="GC399" s="79"/>
      <c r="GD399" s="79"/>
      <c r="GE399" s="79"/>
      <c r="GF399" s="79"/>
      <c r="GG399" s="79"/>
      <c r="GH399" s="79"/>
      <c r="GI399" s="79"/>
      <c r="GJ399" s="79"/>
      <c r="GK399" s="79"/>
      <c r="GL399" s="79"/>
      <c r="GM399" s="79"/>
      <c r="GN399" s="79"/>
      <c r="GO399" s="79"/>
      <c r="GP399" s="79"/>
      <c r="GQ399" s="79"/>
      <c r="GR399" s="79"/>
      <c r="GS399" s="79"/>
      <c r="GT399" s="79"/>
      <c r="GU399" s="79"/>
      <c r="GV399" s="79"/>
      <c r="GW399" s="79"/>
      <c r="GX399" s="79"/>
      <c r="GY399" s="79"/>
      <c r="GZ399" s="79"/>
      <c r="HA399" s="79"/>
      <c r="HB399" s="79"/>
      <c r="HC399" s="79"/>
      <c r="HD399" s="79"/>
      <c r="HE399" s="79"/>
      <c r="HF399" s="79"/>
      <c r="HG399" s="79"/>
      <c r="HH399" s="79"/>
      <c r="HI399" s="79"/>
      <c r="HJ399" s="79"/>
      <c r="HK399" s="79"/>
      <c r="HL399" s="79"/>
      <c r="HM399" s="79"/>
      <c r="HN399" s="79"/>
      <c r="HO399" s="79"/>
      <c r="HP399" s="79"/>
      <c r="HQ399" s="79"/>
      <c r="HR399" s="79"/>
      <c r="HS399" s="79"/>
      <c r="HT399" s="79"/>
      <c r="HU399" s="79"/>
      <c r="HV399" s="79"/>
      <c r="HW399" s="79"/>
      <c r="HX399" s="79"/>
      <c r="HY399" s="79"/>
      <c r="HZ399" s="79"/>
      <c r="IA399" s="79"/>
      <c r="IB399" s="79"/>
      <c r="IC399" s="79"/>
      <c r="ID399" s="79"/>
      <c r="IE399" s="79"/>
      <c r="IF399" s="79"/>
      <c r="IG399" s="79"/>
      <c r="IH399" s="79"/>
      <c r="II399" s="79"/>
      <c r="IJ399" s="79"/>
      <c r="IK399" s="79"/>
      <c r="IL399" s="79"/>
      <c r="IM399" s="79"/>
    </row>
    <row r="400" spans="1:248" s="24" customFormat="1" ht="18" customHeight="1">
      <c r="A400" s="89" t="s">
        <v>436</v>
      </c>
      <c r="B400" s="75"/>
      <c r="C400" s="29"/>
      <c r="D400" s="29"/>
      <c r="E400" s="28"/>
      <c r="F400" s="30"/>
      <c r="G400" s="31">
        <f>(15/100)*17</f>
        <v>2.5499999999999998</v>
      </c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48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49"/>
      <c r="CD400" s="49"/>
      <c r="CE400" s="49"/>
      <c r="CF400" s="49"/>
      <c r="CG400" s="49"/>
      <c r="CH400" s="49"/>
      <c r="CI400" s="49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49"/>
      <c r="CU400" s="49"/>
      <c r="CV400" s="49"/>
      <c r="CW400" s="49"/>
      <c r="CX400" s="49"/>
      <c r="CY400" s="49"/>
      <c r="CZ400" s="49"/>
      <c r="DA400" s="49"/>
      <c r="DB400" s="49"/>
      <c r="DC400" s="49"/>
      <c r="DD400" s="49"/>
      <c r="DE400" s="49"/>
      <c r="DF400" s="49"/>
      <c r="DG400" s="49"/>
      <c r="DH400" s="49"/>
      <c r="DI400" s="49"/>
      <c r="DJ400" s="49"/>
      <c r="DK400" s="49"/>
      <c r="DL400" s="49"/>
      <c r="DM400" s="49"/>
      <c r="DN400" s="49"/>
      <c r="DO400" s="49"/>
      <c r="DP400" s="49"/>
      <c r="DQ400" s="49"/>
      <c r="DR400" s="49"/>
      <c r="DS400" s="49"/>
      <c r="DT400" s="49"/>
      <c r="DU400" s="49"/>
      <c r="DV400" s="49"/>
      <c r="DW400" s="49"/>
      <c r="DX400" s="49"/>
      <c r="DY400" s="49"/>
      <c r="DZ400" s="49"/>
      <c r="EA400" s="49"/>
      <c r="EB400" s="49"/>
      <c r="EC400" s="49"/>
      <c r="ED400" s="49"/>
      <c r="EE400" s="49"/>
      <c r="EF400" s="49"/>
      <c r="EG400" s="49"/>
      <c r="EH400" s="49"/>
      <c r="EI400" s="49"/>
      <c r="EJ400" s="49"/>
      <c r="EK400" s="49"/>
      <c r="EL400" s="49"/>
      <c r="EM400" s="49"/>
      <c r="EN400" s="49"/>
      <c r="EO400" s="49"/>
      <c r="EP400" s="49"/>
      <c r="EQ400" s="49"/>
      <c r="ER400" s="49"/>
      <c r="ES400" s="49"/>
      <c r="ET400" s="49"/>
      <c r="EU400" s="49"/>
      <c r="EV400" s="49"/>
      <c r="EW400" s="49"/>
      <c r="EX400" s="49"/>
      <c r="EY400" s="49"/>
      <c r="EZ400" s="49"/>
      <c r="FA400" s="49"/>
      <c r="FB400" s="49"/>
      <c r="FC400" s="49"/>
      <c r="FD400" s="49"/>
      <c r="FE400" s="49"/>
      <c r="FF400" s="49"/>
      <c r="FG400" s="49"/>
      <c r="FH400" s="49"/>
      <c r="FI400" s="49"/>
      <c r="FJ400" s="49"/>
      <c r="FK400" s="49"/>
      <c r="FL400" s="49"/>
      <c r="FM400" s="49"/>
      <c r="FN400" s="49"/>
      <c r="FO400" s="49"/>
      <c r="FP400" s="49"/>
      <c r="FQ400" s="49"/>
      <c r="FR400" s="49"/>
      <c r="FS400" s="49"/>
      <c r="FT400" s="49"/>
      <c r="FU400" s="49"/>
      <c r="FV400" s="49"/>
      <c r="FW400" s="49"/>
      <c r="FX400" s="49"/>
      <c r="FY400" s="49"/>
      <c r="FZ400" s="49"/>
      <c r="GA400" s="49"/>
      <c r="GB400" s="49"/>
      <c r="GC400" s="49"/>
      <c r="GD400" s="49"/>
      <c r="GE400" s="49"/>
      <c r="GF400" s="49"/>
      <c r="GG400" s="49"/>
      <c r="GH400" s="49"/>
      <c r="GI400" s="49"/>
      <c r="GJ400" s="49"/>
      <c r="GK400" s="49"/>
      <c r="GL400" s="49"/>
      <c r="GM400" s="49"/>
      <c r="GN400" s="49"/>
      <c r="GO400" s="49"/>
      <c r="GP400" s="49"/>
      <c r="GQ400" s="49"/>
      <c r="GR400" s="49"/>
      <c r="GS400" s="49"/>
      <c r="GT400" s="49"/>
      <c r="GU400" s="49"/>
      <c r="GV400" s="49"/>
      <c r="GW400" s="49"/>
      <c r="GX400" s="49"/>
      <c r="GY400" s="49"/>
      <c r="GZ400" s="49"/>
      <c r="HA400" s="49"/>
      <c r="HB400" s="49"/>
      <c r="HC400" s="49"/>
      <c r="HD400" s="49"/>
      <c r="HE400" s="49"/>
      <c r="HF400" s="49"/>
      <c r="HG400" s="49"/>
      <c r="HH400" s="49"/>
      <c r="HI400" s="49"/>
      <c r="HJ400" s="49"/>
      <c r="HK400" s="49"/>
      <c r="HL400" s="49"/>
      <c r="HM400" s="49"/>
      <c r="HN400" s="49"/>
      <c r="HO400" s="49"/>
      <c r="HP400" s="49"/>
      <c r="HQ400" s="49"/>
      <c r="HR400" s="49"/>
      <c r="HS400" s="49"/>
      <c r="HT400" s="49"/>
      <c r="HU400" s="49"/>
      <c r="HV400" s="49"/>
      <c r="HW400" s="49"/>
      <c r="HX400" s="49"/>
      <c r="HY400" s="49"/>
      <c r="HZ400" s="49"/>
      <c r="IA400" s="49"/>
      <c r="IB400" s="49"/>
      <c r="IC400" s="49"/>
      <c r="ID400" s="49"/>
      <c r="IE400" s="49"/>
      <c r="IF400" s="49"/>
      <c r="IG400" s="49"/>
      <c r="IH400" s="49"/>
      <c r="II400" s="49"/>
      <c r="IJ400" s="49"/>
      <c r="IK400" s="49"/>
      <c r="IL400" s="49"/>
      <c r="IM400" s="49"/>
      <c r="IN400" s="41"/>
    </row>
    <row r="401" spans="1:248" s="24" customFormat="1" ht="18" customHeight="1">
      <c r="A401" s="44">
        <f>IF(C401&lt;&gt;" ",COUNTA(C$10:$C401)," ")</f>
        <v>363</v>
      </c>
      <c r="B401" s="44">
        <f>IF(C401&lt;&gt;" ",COUNTA($C401:C$401)," ")</f>
        <v>1</v>
      </c>
      <c r="C401" s="38" t="s">
        <v>437</v>
      </c>
      <c r="D401" s="45"/>
      <c r="E401" s="46" t="s">
        <v>196</v>
      </c>
      <c r="F401" s="46" t="s">
        <v>197</v>
      </c>
      <c r="G401" s="38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48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49"/>
      <c r="CD401" s="49"/>
      <c r="CE401" s="49"/>
      <c r="CF401" s="49"/>
      <c r="CG401" s="49"/>
      <c r="CH401" s="49"/>
      <c r="CI401" s="49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49"/>
      <c r="CU401" s="49"/>
      <c r="CV401" s="49"/>
      <c r="CW401" s="49"/>
      <c r="CX401" s="49"/>
      <c r="CY401" s="49"/>
      <c r="CZ401" s="49"/>
      <c r="DA401" s="49"/>
      <c r="DB401" s="49"/>
      <c r="DC401" s="49"/>
      <c r="DD401" s="49"/>
      <c r="DE401" s="49"/>
      <c r="DF401" s="49"/>
      <c r="DG401" s="49"/>
      <c r="DH401" s="49"/>
      <c r="DI401" s="49"/>
      <c r="DJ401" s="49"/>
      <c r="DK401" s="49"/>
      <c r="DL401" s="49"/>
      <c r="DM401" s="49"/>
      <c r="DN401" s="49"/>
      <c r="DO401" s="49"/>
      <c r="DP401" s="49"/>
      <c r="DQ401" s="49"/>
      <c r="DR401" s="49"/>
      <c r="DS401" s="49"/>
      <c r="DT401" s="49"/>
      <c r="DU401" s="49"/>
      <c r="DV401" s="49"/>
      <c r="DW401" s="49"/>
      <c r="DX401" s="49"/>
      <c r="DY401" s="49"/>
      <c r="DZ401" s="49"/>
      <c r="EA401" s="49"/>
      <c r="EB401" s="49"/>
      <c r="EC401" s="49"/>
      <c r="ED401" s="49"/>
      <c r="EE401" s="49"/>
      <c r="EF401" s="49"/>
      <c r="EG401" s="49"/>
      <c r="EH401" s="49"/>
      <c r="EI401" s="49"/>
      <c r="EJ401" s="49"/>
      <c r="EK401" s="49"/>
      <c r="EL401" s="49"/>
      <c r="EM401" s="49"/>
      <c r="EN401" s="49"/>
      <c r="EO401" s="49"/>
      <c r="EP401" s="49"/>
      <c r="EQ401" s="49"/>
      <c r="ER401" s="49"/>
      <c r="ES401" s="49"/>
      <c r="ET401" s="49"/>
      <c r="EU401" s="49"/>
      <c r="EV401" s="49"/>
      <c r="EW401" s="49"/>
      <c r="EX401" s="49"/>
      <c r="EY401" s="49"/>
      <c r="EZ401" s="49"/>
      <c r="FA401" s="49"/>
      <c r="FB401" s="49"/>
      <c r="FC401" s="49"/>
      <c r="FD401" s="49"/>
      <c r="FE401" s="49"/>
      <c r="FF401" s="49"/>
      <c r="FG401" s="49"/>
      <c r="FH401" s="49"/>
      <c r="FI401" s="49"/>
      <c r="FJ401" s="49"/>
      <c r="FK401" s="49"/>
      <c r="FL401" s="49"/>
      <c r="FM401" s="49"/>
      <c r="FN401" s="49"/>
      <c r="FO401" s="49"/>
      <c r="FP401" s="49"/>
      <c r="FQ401" s="49"/>
      <c r="FR401" s="49"/>
      <c r="FS401" s="49"/>
      <c r="FT401" s="49"/>
      <c r="FU401" s="49"/>
      <c r="FV401" s="49"/>
      <c r="FW401" s="49"/>
      <c r="FX401" s="49"/>
      <c r="FY401" s="49"/>
      <c r="FZ401" s="49"/>
      <c r="GA401" s="49"/>
      <c r="GB401" s="49"/>
      <c r="GC401" s="49"/>
      <c r="GD401" s="49"/>
      <c r="GE401" s="49"/>
      <c r="GF401" s="49"/>
      <c r="GG401" s="49"/>
      <c r="GH401" s="49"/>
      <c r="GI401" s="49"/>
      <c r="GJ401" s="49"/>
      <c r="GK401" s="49"/>
      <c r="GL401" s="49"/>
      <c r="GM401" s="49"/>
      <c r="GN401" s="49"/>
      <c r="GO401" s="49"/>
      <c r="GP401" s="49"/>
      <c r="GQ401" s="49"/>
      <c r="GR401" s="49"/>
      <c r="GS401" s="49"/>
      <c r="GT401" s="49"/>
      <c r="GU401" s="49"/>
      <c r="GV401" s="49"/>
      <c r="GW401" s="49"/>
      <c r="GX401" s="49"/>
      <c r="GY401" s="49"/>
      <c r="GZ401" s="49"/>
      <c r="HA401" s="49"/>
      <c r="HB401" s="49"/>
      <c r="HC401" s="49"/>
      <c r="HD401" s="49"/>
      <c r="HE401" s="49"/>
      <c r="HF401" s="49"/>
      <c r="HG401" s="49"/>
      <c r="HH401" s="49"/>
      <c r="HI401" s="49"/>
      <c r="HJ401" s="49"/>
      <c r="HK401" s="49"/>
      <c r="HL401" s="49"/>
      <c r="HM401" s="49"/>
      <c r="HN401" s="49"/>
      <c r="HO401" s="49"/>
      <c r="HP401" s="49"/>
      <c r="HQ401" s="49"/>
      <c r="HR401" s="49"/>
      <c r="HS401" s="49"/>
      <c r="HT401" s="49"/>
      <c r="HU401" s="49"/>
      <c r="HV401" s="49"/>
      <c r="HW401" s="49"/>
      <c r="HX401" s="49"/>
      <c r="HY401" s="49"/>
      <c r="HZ401" s="49"/>
      <c r="IA401" s="49"/>
      <c r="IB401" s="49"/>
      <c r="IC401" s="49"/>
      <c r="ID401" s="49"/>
      <c r="IE401" s="49"/>
      <c r="IF401" s="49"/>
      <c r="IG401" s="49"/>
      <c r="IH401" s="49"/>
      <c r="II401" s="49"/>
      <c r="IJ401" s="49"/>
      <c r="IK401" s="49"/>
      <c r="IL401" s="49"/>
      <c r="IM401" s="49"/>
      <c r="IN401" s="41"/>
    </row>
    <row r="402" spans="1:248" s="79" customFormat="1" ht="18" customHeight="1">
      <c r="A402" s="44">
        <f>IF(C402&lt;&gt;" ",COUNTA(C$10:$C402)," ")</f>
        <v>364</v>
      </c>
      <c r="B402" s="44">
        <f>IF(C402&lt;&gt;" ",COUNTA($C$401:C402)," ")</f>
        <v>2</v>
      </c>
      <c r="C402" s="38" t="s">
        <v>105</v>
      </c>
      <c r="D402" s="45" t="s">
        <v>395</v>
      </c>
      <c r="E402" s="46" t="s">
        <v>196</v>
      </c>
      <c r="F402" s="46" t="s">
        <v>197</v>
      </c>
      <c r="G402" s="38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10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  <c r="BZ402" s="91"/>
      <c r="CA402" s="91"/>
      <c r="CB402" s="91"/>
      <c r="CC402" s="91"/>
      <c r="CD402" s="91"/>
      <c r="CE402" s="91"/>
      <c r="CF402" s="91"/>
      <c r="CG402" s="91"/>
      <c r="CH402" s="91"/>
      <c r="CI402" s="91"/>
      <c r="CJ402" s="91"/>
      <c r="CK402" s="91"/>
      <c r="CL402" s="91"/>
      <c r="CM402" s="91"/>
      <c r="CN402" s="91"/>
      <c r="CO402" s="91"/>
      <c r="CP402" s="91"/>
      <c r="CQ402" s="91"/>
      <c r="CR402" s="91"/>
      <c r="CS402" s="91"/>
      <c r="CT402" s="91"/>
      <c r="CU402" s="91"/>
      <c r="CV402" s="91"/>
      <c r="CW402" s="91"/>
      <c r="CX402" s="91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1"/>
      <c r="HT402" s="91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</row>
    <row r="403" spans="1:248" s="79" customFormat="1" ht="18" customHeight="1">
      <c r="A403" s="44">
        <f>IF(C403&lt;&gt;" ",COUNTA(C$10:$C403)," ")</f>
        <v>365</v>
      </c>
      <c r="B403" s="44">
        <f>IF(C403&lt;&gt;" ",COUNTA($C$401:C403)," ")</f>
        <v>3</v>
      </c>
      <c r="C403" s="38" t="s">
        <v>106</v>
      </c>
      <c r="D403" s="45" t="s">
        <v>395</v>
      </c>
      <c r="E403" s="46" t="s">
        <v>196</v>
      </c>
      <c r="F403" s="46" t="s">
        <v>197</v>
      </c>
      <c r="G403" s="38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10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  <c r="BZ403" s="91"/>
      <c r="CA403" s="91"/>
      <c r="CB403" s="91"/>
      <c r="CC403" s="91"/>
      <c r="CD403" s="91"/>
      <c r="CE403" s="91"/>
      <c r="CF403" s="91"/>
      <c r="CG403" s="91"/>
      <c r="CH403" s="91"/>
      <c r="CI403" s="91"/>
      <c r="CJ403" s="91"/>
      <c r="CK403" s="91"/>
      <c r="CL403" s="91"/>
      <c r="CM403" s="91"/>
      <c r="CN403" s="91"/>
      <c r="CO403" s="91"/>
      <c r="CP403" s="91"/>
      <c r="CQ403" s="91"/>
      <c r="CR403" s="91"/>
      <c r="CS403" s="91"/>
      <c r="CT403" s="91"/>
      <c r="CU403" s="91"/>
      <c r="CV403" s="91"/>
      <c r="CW403" s="91"/>
      <c r="CX403" s="91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1"/>
      <c r="HT403" s="91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</row>
    <row r="404" spans="1:248" s="79" customFormat="1" ht="18" customHeight="1">
      <c r="A404" s="44">
        <f>IF(C404&lt;&gt;" ",COUNTA(C$10:$C404)," ")</f>
        <v>366</v>
      </c>
      <c r="B404" s="44">
        <f>IF(C404&lt;&gt;" ",COUNTA($C$401:C404)," ")</f>
        <v>4</v>
      </c>
      <c r="C404" s="38" t="s">
        <v>108</v>
      </c>
      <c r="D404" s="45" t="s">
        <v>276</v>
      </c>
      <c r="E404" s="46" t="s">
        <v>196</v>
      </c>
      <c r="F404" s="71" t="s">
        <v>197</v>
      </c>
      <c r="G404" s="38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78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  <c r="BZ404" s="91"/>
      <c r="CA404" s="91"/>
      <c r="CB404" s="91"/>
      <c r="CC404" s="91"/>
      <c r="CD404" s="91"/>
      <c r="CE404" s="91"/>
      <c r="CF404" s="91"/>
      <c r="CG404" s="91"/>
      <c r="CH404" s="91"/>
      <c r="CI404" s="91"/>
      <c r="CJ404" s="91"/>
      <c r="CK404" s="91"/>
      <c r="CL404" s="91"/>
      <c r="CM404" s="91"/>
      <c r="CN404" s="91"/>
      <c r="CO404" s="91"/>
      <c r="CP404" s="91"/>
      <c r="CQ404" s="91"/>
      <c r="CR404" s="91"/>
      <c r="CS404" s="91"/>
      <c r="CT404" s="91"/>
      <c r="CU404" s="91"/>
      <c r="CV404" s="91"/>
      <c r="CW404" s="91"/>
      <c r="CX404" s="91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1"/>
      <c r="HT404" s="91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</row>
    <row r="405" spans="1:248" s="79" customFormat="1" ht="18" customHeight="1">
      <c r="A405" s="44">
        <f>IF(C405&lt;&gt;" ",COUNTA(C$10:$C405)," ")</f>
        <v>367</v>
      </c>
      <c r="B405" s="44">
        <f>IF(C405&lt;&gt;" ",COUNTA($C$401:C405)," ")</f>
        <v>5</v>
      </c>
      <c r="C405" s="38" t="s">
        <v>107</v>
      </c>
      <c r="D405" s="45" t="s">
        <v>275</v>
      </c>
      <c r="E405" s="46" t="s">
        <v>196</v>
      </c>
      <c r="F405" s="46" t="s">
        <v>201</v>
      </c>
      <c r="G405" s="38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10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  <c r="BZ405" s="91"/>
      <c r="CA405" s="91"/>
      <c r="CB405" s="91"/>
      <c r="CC405" s="91"/>
      <c r="CD405" s="91"/>
      <c r="CE405" s="91"/>
      <c r="CF405" s="91"/>
      <c r="CG405" s="91"/>
      <c r="CH405" s="91"/>
      <c r="CI405" s="91"/>
      <c r="CJ405" s="91"/>
      <c r="CK405" s="91"/>
      <c r="CL405" s="91"/>
      <c r="CM405" s="91"/>
      <c r="CN405" s="91"/>
      <c r="CO405" s="91"/>
      <c r="CP405" s="91"/>
      <c r="CQ405" s="91"/>
      <c r="CR405" s="91"/>
      <c r="CS405" s="91"/>
      <c r="CT405" s="91"/>
      <c r="CU405" s="91"/>
      <c r="CV405" s="91"/>
      <c r="CW405" s="91"/>
      <c r="CX405" s="91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1"/>
      <c r="HT405" s="91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</row>
    <row r="406" spans="1:248" s="86" customFormat="1" ht="18" customHeight="1">
      <c r="A406" s="44">
        <f>IF(C406&lt;&gt;" ",COUNTA(C$10:$C406)," ")</f>
        <v>368</v>
      </c>
      <c r="B406" s="44">
        <f>IF(C406&lt;&gt;" ",COUNTA($C$401:C406)," ")</f>
        <v>6</v>
      </c>
      <c r="C406" s="38" t="s">
        <v>109</v>
      </c>
      <c r="D406" s="45" t="s">
        <v>276</v>
      </c>
      <c r="E406" s="46" t="s">
        <v>196</v>
      </c>
      <c r="F406" s="46" t="s">
        <v>201</v>
      </c>
      <c r="G406" s="38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101"/>
      <c r="AW406" s="91"/>
      <c r="AX406" s="79"/>
      <c r="AY406" s="79"/>
      <c r="AZ406" s="79"/>
      <c r="BA406" s="79"/>
      <c r="BB406" s="79"/>
      <c r="BC406" s="79"/>
      <c r="BD406" s="79"/>
      <c r="BE406" s="79"/>
      <c r="BF406" s="79"/>
      <c r="BG406" s="79"/>
      <c r="BH406" s="79"/>
      <c r="BI406" s="79"/>
      <c r="BJ406" s="79"/>
      <c r="BK406" s="79"/>
      <c r="BL406" s="79"/>
      <c r="BM406" s="79"/>
      <c r="BN406" s="79"/>
      <c r="BO406" s="79"/>
      <c r="BP406" s="79"/>
      <c r="BQ406" s="79"/>
      <c r="BR406" s="79"/>
      <c r="BS406" s="79"/>
      <c r="BT406" s="79"/>
      <c r="BU406" s="79"/>
      <c r="BV406" s="79"/>
      <c r="BW406" s="79"/>
      <c r="BX406" s="79"/>
      <c r="BY406" s="79"/>
      <c r="BZ406" s="79"/>
      <c r="CA406" s="79"/>
      <c r="CB406" s="79"/>
      <c r="CC406" s="79"/>
      <c r="CD406" s="79"/>
      <c r="CE406" s="79"/>
      <c r="CF406" s="79"/>
      <c r="CG406" s="79"/>
      <c r="CH406" s="79"/>
      <c r="CI406" s="79"/>
      <c r="CJ406" s="79"/>
      <c r="CK406" s="79"/>
      <c r="CL406" s="79"/>
      <c r="CM406" s="79"/>
      <c r="CN406" s="79"/>
      <c r="CO406" s="79"/>
      <c r="CP406" s="79"/>
      <c r="CQ406" s="79"/>
      <c r="CR406" s="79"/>
      <c r="CS406" s="79"/>
      <c r="CT406" s="79"/>
      <c r="CU406" s="79"/>
      <c r="CV406" s="79"/>
      <c r="CW406" s="79"/>
      <c r="CX406" s="79"/>
      <c r="CY406" s="79"/>
      <c r="CZ406" s="79"/>
      <c r="DA406" s="79"/>
      <c r="DB406" s="79"/>
      <c r="DC406" s="79"/>
      <c r="DD406" s="79"/>
      <c r="DE406" s="79"/>
      <c r="DF406" s="79"/>
      <c r="DG406" s="79"/>
      <c r="DH406" s="79"/>
      <c r="DI406" s="79"/>
      <c r="DJ406" s="79"/>
      <c r="DK406" s="79"/>
      <c r="DL406" s="79"/>
      <c r="DM406" s="79"/>
      <c r="DN406" s="79"/>
      <c r="DO406" s="79"/>
      <c r="DP406" s="79"/>
      <c r="DQ406" s="79"/>
      <c r="DR406" s="79"/>
      <c r="DS406" s="79"/>
      <c r="DT406" s="79"/>
      <c r="DU406" s="79"/>
      <c r="DV406" s="79"/>
      <c r="DW406" s="79"/>
      <c r="DX406" s="79"/>
      <c r="DY406" s="79"/>
      <c r="DZ406" s="79"/>
      <c r="EA406" s="79"/>
      <c r="EB406" s="79"/>
      <c r="EC406" s="79"/>
      <c r="ED406" s="79"/>
      <c r="EE406" s="79"/>
      <c r="EF406" s="79"/>
      <c r="EG406" s="79"/>
      <c r="EH406" s="79"/>
      <c r="EI406" s="79"/>
      <c r="EJ406" s="79"/>
      <c r="EK406" s="79"/>
      <c r="EL406" s="79"/>
      <c r="EM406" s="79"/>
      <c r="EN406" s="79"/>
      <c r="EO406" s="79"/>
      <c r="EP406" s="79"/>
      <c r="EQ406" s="79"/>
      <c r="ER406" s="79"/>
      <c r="ES406" s="79"/>
      <c r="ET406" s="79"/>
      <c r="EU406" s="79"/>
      <c r="EV406" s="79"/>
      <c r="EW406" s="79"/>
      <c r="EX406" s="79"/>
      <c r="EY406" s="79"/>
      <c r="EZ406" s="79"/>
      <c r="FA406" s="79"/>
      <c r="FB406" s="79"/>
      <c r="FC406" s="79"/>
      <c r="FD406" s="79"/>
      <c r="FE406" s="79"/>
      <c r="FF406" s="79"/>
      <c r="FG406" s="79"/>
      <c r="FH406" s="79"/>
      <c r="FI406" s="79"/>
      <c r="FJ406" s="79"/>
      <c r="FK406" s="79"/>
      <c r="FL406" s="79"/>
      <c r="FM406" s="79"/>
      <c r="FN406" s="79"/>
      <c r="FO406" s="79"/>
      <c r="FP406" s="79"/>
      <c r="FQ406" s="79"/>
      <c r="FR406" s="79"/>
      <c r="FS406" s="79"/>
      <c r="FT406" s="79"/>
      <c r="FU406" s="79"/>
      <c r="FV406" s="79"/>
      <c r="FW406" s="79"/>
      <c r="FX406" s="79"/>
      <c r="FY406" s="79"/>
      <c r="FZ406" s="79"/>
      <c r="GA406" s="79"/>
      <c r="GB406" s="79"/>
      <c r="GC406" s="79"/>
      <c r="GD406" s="79"/>
      <c r="GE406" s="79"/>
      <c r="GF406" s="79"/>
      <c r="GG406" s="79"/>
      <c r="GH406" s="79"/>
      <c r="GI406" s="79"/>
      <c r="GJ406" s="79"/>
      <c r="GK406" s="79"/>
      <c r="GL406" s="79"/>
      <c r="GM406" s="79"/>
      <c r="GN406" s="79"/>
      <c r="GO406" s="79"/>
      <c r="GP406" s="79"/>
      <c r="GQ406" s="79"/>
      <c r="GR406" s="79"/>
      <c r="GS406" s="79"/>
      <c r="GT406" s="79"/>
      <c r="GU406" s="79"/>
      <c r="GV406" s="79"/>
      <c r="GW406" s="79"/>
      <c r="GX406" s="79"/>
      <c r="GY406" s="79"/>
      <c r="GZ406" s="79"/>
      <c r="HA406" s="79"/>
      <c r="HB406" s="79"/>
      <c r="HC406" s="79"/>
      <c r="HD406" s="79"/>
      <c r="HE406" s="79"/>
      <c r="HF406" s="79"/>
      <c r="HG406" s="79"/>
      <c r="HH406" s="79"/>
      <c r="HI406" s="79"/>
      <c r="HJ406" s="79"/>
      <c r="HK406" s="79"/>
      <c r="HL406" s="79"/>
      <c r="HM406" s="79"/>
      <c r="HN406" s="79"/>
      <c r="HO406" s="79"/>
      <c r="HP406" s="79"/>
      <c r="HQ406" s="79"/>
      <c r="HR406" s="79"/>
      <c r="HS406" s="79"/>
      <c r="HT406" s="79"/>
      <c r="HU406" s="79"/>
      <c r="HV406" s="79"/>
      <c r="HW406" s="79"/>
      <c r="HX406" s="79"/>
      <c r="HY406" s="79"/>
      <c r="HZ406" s="79"/>
      <c r="IA406" s="79"/>
      <c r="IB406" s="79"/>
      <c r="IC406" s="79"/>
      <c r="ID406" s="79"/>
      <c r="IE406" s="79"/>
      <c r="IF406" s="79"/>
      <c r="IG406" s="79"/>
      <c r="IH406" s="79"/>
      <c r="II406" s="79"/>
      <c r="IJ406" s="79"/>
      <c r="IK406" s="79"/>
      <c r="IL406" s="79"/>
      <c r="IM406" s="79"/>
      <c r="IN406" s="79"/>
    </row>
    <row r="407" spans="1:248" s="79" customFormat="1" ht="18" customHeight="1">
      <c r="A407" s="44">
        <f>IF(C407&lt;&gt;" ",COUNTA(C$10:$C407)," ")</f>
        <v>369</v>
      </c>
      <c r="B407" s="44">
        <f>IF(C407&lt;&gt;" ",COUNTA($C$401:C407)," ")</f>
        <v>7</v>
      </c>
      <c r="C407" s="38" t="s">
        <v>110</v>
      </c>
      <c r="D407" s="45" t="s">
        <v>276</v>
      </c>
      <c r="E407" s="46" t="s">
        <v>196</v>
      </c>
      <c r="F407" s="46" t="s">
        <v>201</v>
      </c>
      <c r="G407" s="38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101"/>
      <c r="AW407" s="91"/>
      <c r="IN407" s="86"/>
    </row>
    <row r="408" spans="1:248" s="91" customFormat="1" ht="18" customHeight="1">
      <c r="A408" s="44">
        <f>IF(C408&lt;&gt;" ",COUNTA(C$10:$C408)," ")</f>
        <v>370</v>
      </c>
      <c r="B408" s="44">
        <f>IF(C408&lt;&gt;" ",COUNTA($C$401:C408)," ")</f>
        <v>8</v>
      </c>
      <c r="C408" s="38" t="s">
        <v>111</v>
      </c>
      <c r="D408" s="45" t="s">
        <v>276</v>
      </c>
      <c r="E408" s="46" t="s">
        <v>196</v>
      </c>
      <c r="F408" s="46" t="s">
        <v>201</v>
      </c>
      <c r="G408" s="38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78"/>
      <c r="AW408" s="79"/>
    </row>
    <row r="409" spans="1:248" s="91" customFormat="1" ht="18" customHeight="1">
      <c r="A409" s="44">
        <f>IF(C409&lt;&gt;" ",COUNTA(C$10:$C409)," ")</f>
        <v>371</v>
      </c>
      <c r="B409" s="44">
        <f>IF(C409&lt;&gt;" ",COUNTA($C$401:C409)," ")</f>
        <v>9</v>
      </c>
      <c r="C409" s="38" t="s">
        <v>112</v>
      </c>
      <c r="D409" s="45" t="s">
        <v>304</v>
      </c>
      <c r="E409" s="46" t="s">
        <v>200</v>
      </c>
      <c r="F409" s="46" t="s">
        <v>201</v>
      </c>
      <c r="G409" s="38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101"/>
      <c r="AX409" s="79"/>
      <c r="AY409" s="79"/>
      <c r="AZ409" s="79"/>
      <c r="BA409" s="79"/>
      <c r="BB409" s="79"/>
      <c r="BC409" s="79"/>
      <c r="BD409" s="79"/>
      <c r="BE409" s="79"/>
      <c r="BF409" s="79"/>
      <c r="BG409" s="79"/>
      <c r="BH409" s="79"/>
      <c r="BI409" s="79"/>
      <c r="BJ409" s="79"/>
      <c r="BK409" s="79"/>
      <c r="BL409" s="79"/>
      <c r="BM409" s="79"/>
      <c r="BN409" s="79"/>
      <c r="BO409" s="79"/>
      <c r="BP409" s="79"/>
      <c r="BQ409" s="79"/>
      <c r="BR409" s="79"/>
      <c r="BS409" s="79"/>
      <c r="BT409" s="79"/>
      <c r="BU409" s="79"/>
      <c r="BV409" s="79"/>
      <c r="BW409" s="79"/>
      <c r="BX409" s="79"/>
      <c r="BY409" s="79"/>
      <c r="BZ409" s="79"/>
      <c r="CA409" s="79"/>
      <c r="CB409" s="79"/>
      <c r="CC409" s="79"/>
      <c r="CD409" s="79"/>
      <c r="CE409" s="79"/>
      <c r="CF409" s="79"/>
      <c r="CG409" s="79"/>
      <c r="CH409" s="79"/>
      <c r="CI409" s="79"/>
      <c r="CJ409" s="79"/>
      <c r="CK409" s="79"/>
      <c r="CL409" s="79"/>
      <c r="CM409" s="79"/>
      <c r="CN409" s="79"/>
      <c r="CO409" s="79"/>
      <c r="CP409" s="79"/>
      <c r="CQ409" s="79"/>
      <c r="CR409" s="79"/>
      <c r="CS409" s="79"/>
      <c r="CT409" s="79"/>
      <c r="CU409" s="79"/>
      <c r="CV409" s="79"/>
      <c r="CW409" s="79"/>
      <c r="CX409" s="79"/>
      <c r="CY409" s="79"/>
      <c r="CZ409" s="79"/>
      <c r="DA409" s="79"/>
      <c r="DB409" s="79"/>
      <c r="DC409" s="79"/>
      <c r="DD409" s="79"/>
      <c r="DE409" s="79"/>
      <c r="DF409" s="79"/>
      <c r="DG409" s="79"/>
      <c r="DH409" s="79"/>
      <c r="DI409" s="79"/>
      <c r="DJ409" s="79"/>
      <c r="DK409" s="79"/>
      <c r="DL409" s="79"/>
      <c r="DM409" s="79"/>
      <c r="DN409" s="79"/>
      <c r="DO409" s="79"/>
      <c r="DP409" s="79"/>
      <c r="DQ409" s="79"/>
      <c r="DR409" s="79"/>
      <c r="DS409" s="79"/>
      <c r="DT409" s="79"/>
      <c r="DU409" s="79"/>
      <c r="DV409" s="79"/>
      <c r="DW409" s="79"/>
      <c r="DX409" s="79"/>
      <c r="DY409" s="79"/>
      <c r="DZ409" s="79"/>
      <c r="EA409" s="79"/>
      <c r="EB409" s="79"/>
      <c r="EC409" s="79"/>
      <c r="ED409" s="79"/>
      <c r="EE409" s="79"/>
      <c r="EF409" s="79"/>
      <c r="EG409" s="79"/>
      <c r="EH409" s="79"/>
      <c r="EI409" s="79"/>
      <c r="EJ409" s="79"/>
      <c r="EK409" s="79"/>
      <c r="EL409" s="79"/>
      <c r="EM409" s="79"/>
      <c r="EN409" s="79"/>
      <c r="EO409" s="79"/>
      <c r="EP409" s="79"/>
      <c r="EQ409" s="79"/>
      <c r="ER409" s="79"/>
      <c r="ES409" s="79"/>
      <c r="ET409" s="79"/>
      <c r="EU409" s="79"/>
      <c r="EV409" s="79"/>
      <c r="EW409" s="79"/>
      <c r="EX409" s="79"/>
      <c r="EY409" s="79"/>
      <c r="EZ409" s="79"/>
      <c r="FA409" s="79"/>
      <c r="FB409" s="79"/>
      <c r="FC409" s="79"/>
      <c r="FD409" s="79"/>
      <c r="FE409" s="79"/>
      <c r="FF409" s="79"/>
      <c r="FG409" s="79"/>
      <c r="FH409" s="79"/>
      <c r="FI409" s="79"/>
      <c r="FJ409" s="79"/>
      <c r="FK409" s="79"/>
      <c r="FL409" s="79"/>
      <c r="FM409" s="79"/>
      <c r="FN409" s="79"/>
      <c r="FO409" s="79"/>
      <c r="FP409" s="79"/>
      <c r="FQ409" s="79"/>
      <c r="FR409" s="79"/>
      <c r="FS409" s="79"/>
      <c r="FT409" s="79"/>
      <c r="FU409" s="79"/>
      <c r="FV409" s="79"/>
      <c r="FW409" s="79"/>
      <c r="FX409" s="79"/>
      <c r="FY409" s="79"/>
      <c r="FZ409" s="79"/>
      <c r="GA409" s="79"/>
      <c r="GB409" s="79"/>
      <c r="GC409" s="79"/>
      <c r="GD409" s="79"/>
      <c r="GE409" s="79"/>
      <c r="GF409" s="79"/>
      <c r="GG409" s="79"/>
      <c r="GH409" s="79"/>
      <c r="GI409" s="79"/>
      <c r="GJ409" s="79"/>
      <c r="GK409" s="79"/>
      <c r="GL409" s="79"/>
      <c r="GM409" s="79"/>
      <c r="GN409" s="79"/>
      <c r="GO409" s="79"/>
      <c r="GP409" s="79"/>
      <c r="GQ409" s="79"/>
      <c r="GR409" s="79"/>
      <c r="GS409" s="79"/>
      <c r="GT409" s="79"/>
      <c r="GU409" s="79"/>
      <c r="GV409" s="79"/>
      <c r="GW409" s="79"/>
      <c r="GX409" s="79"/>
      <c r="GY409" s="79"/>
      <c r="GZ409" s="79"/>
      <c r="HA409" s="79"/>
      <c r="HB409" s="79"/>
      <c r="HC409" s="79"/>
      <c r="HD409" s="79"/>
      <c r="HE409" s="79"/>
      <c r="HF409" s="79"/>
      <c r="HG409" s="79"/>
      <c r="HH409" s="79"/>
      <c r="HI409" s="79"/>
      <c r="HJ409" s="79"/>
      <c r="HK409" s="79"/>
      <c r="HL409" s="79"/>
      <c r="HM409" s="79"/>
      <c r="HN409" s="79"/>
      <c r="HO409" s="79"/>
      <c r="HP409" s="79"/>
      <c r="HQ409" s="79"/>
      <c r="HR409" s="79"/>
      <c r="HS409" s="79"/>
      <c r="HT409" s="79"/>
      <c r="HU409" s="79"/>
      <c r="HV409" s="79"/>
      <c r="HW409" s="79"/>
      <c r="HX409" s="79"/>
      <c r="HY409" s="79"/>
      <c r="HZ409" s="79"/>
      <c r="IA409" s="79"/>
      <c r="IB409" s="79"/>
      <c r="IC409" s="79"/>
      <c r="ID409" s="79"/>
      <c r="IE409" s="79"/>
      <c r="IF409" s="79"/>
      <c r="IG409" s="79"/>
      <c r="IH409" s="79"/>
      <c r="II409" s="79"/>
      <c r="IJ409" s="79"/>
      <c r="IK409" s="79"/>
      <c r="IL409" s="79"/>
      <c r="IM409" s="79"/>
    </row>
    <row r="410" spans="1:248" s="91" customFormat="1" ht="18" customHeight="1">
      <c r="A410" s="44">
        <f>IF(C410&lt;&gt;" ",COUNTA(C$10:$C410)," ")</f>
        <v>372</v>
      </c>
      <c r="B410" s="44">
        <f>IF(C410&lt;&gt;" ",COUNTA($C$401:C410)," ")</f>
        <v>10</v>
      </c>
      <c r="C410" s="38" t="s">
        <v>113</v>
      </c>
      <c r="D410" s="45" t="s">
        <v>304</v>
      </c>
      <c r="E410" s="46" t="s">
        <v>200</v>
      </c>
      <c r="F410" s="46" t="s">
        <v>201</v>
      </c>
      <c r="G410" s="38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78"/>
      <c r="AW410" s="79"/>
    </row>
    <row r="411" spans="1:248" s="103" customFormat="1" ht="18" customHeight="1">
      <c r="A411" s="44">
        <f>IF(C411&lt;&gt;" ",COUNTA(C$10:$C411)," ")</f>
        <v>373</v>
      </c>
      <c r="B411" s="44">
        <f>IF(C411&lt;&gt;" ",COUNTA($C$401:C411)," ")</f>
        <v>11</v>
      </c>
      <c r="C411" s="38" t="s">
        <v>114</v>
      </c>
      <c r="D411" s="45" t="s">
        <v>304</v>
      </c>
      <c r="E411" s="46" t="s">
        <v>200</v>
      </c>
      <c r="F411" s="46" t="s">
        <v>201</v>
      </c>
      <c r="G411" s="38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78"/>
      <c r="AW411" s="79"/>
      <c r="AX411" s="79"/>
      <c r="AY411" s="79"/>
      <c r="AZ411" s="79"/>
      <c r="BA411" s="79"/>
      <c r="BB411" s="79"/>
      <c r="BC411" s="79"/>
      <c r="BD411" s="79"/>
      <c r="BE411" s="79"/>
      <c r="BF411" s="79"/>
      <c r="BG411" s="79"/>
      <c r="BH411" s="79"/>
      <c r="BI411" s="79"/>
      <c r="BJ411" s="79"/>
      <c r="BK411" s="79"/>
      <c r="BL411" s="79"/>
      <c r="BM411" s="79"/>
      <c r="BN411" s="79"/>
      <c r="BO411" s="79"/>
      <c r="BP411" s="79"/>
      <c r="BQ411" s="79"/>
      <c r="BR411" s="79"/>
      <c r="BS411" s="79"/>
      <c r="BT411" s="79"/>
      <c r="BU411" s="79"/>
      <c r="BV411" s="79"/>
      <c r="BW411" s="79"/>
      <c r="BX411" s="79"/>
      <c r="BY411" s="79"/>
      <c r="BZ411" s="79"/>
      <c r="CA411" s="79"/>
      <c r="CB411" s="79"/>
      <c r="CC411" s="79"/>
      <c r="CD411" s="79"/>
      <c r="CE411" s="79"/>
      <c r="CF411" s="79"/>
      <c r="CG411" s="79"/>
      <c r="CH411" s="79"/>
      <c r="CI411" s="79"/>
      <c r="CJ411" s="79"/>
      <c r="CK411" s="79"/>
      <c r="CL411" s="79"/>
      <c r="CM411" s="79"/>
      <c r="CN411" s="79"/>
      <c r="CO411" s="79"/>
      <c r="CP411" s="79"/>
      <c r="CQ411" s="79"/>
      <c r="CR411" s="79"/>
      <c r="CS411" s="79"/>
      <c r="CT411" s="79"/>
      <c r="CU411" s="79"/>
      <c r="CV411" s="79"/>
      <c r="CW411" s="79"/>
      <c r="CX411" s="79"/>
      <c r="CY411" s="79"/>
      <c r="CZ411" s="79"/>
      <c r="DA411" s="79"/>
      <c r="DB411" s="79"/>
      <c r="DC411" s="79"/>
      <c r="DD411" s="79"/>
      <c r="DE411" s="79"/>
      <c r="DF411" s="79"/>
      <c r="DG411" s="79"/>
      <c r="DH411" s="79"/>
      <c r="DI411" s="79"/>
      <c r="DJ411" s="79"/>
      <c r="DK411" s="79"/>
      <c r="DL411" s="79"/>
      <c r="DM411" s="79"/>
      <c r="DN411" s="79"/>
      <c r="DO411" s="79"/>
      <c r="DP411" s="79"/>
      <c r="DQ411" s="79"/>
      <c r="DR411" s="79"/>
      <c r="DS411" s="79"/>
      <c r="DT411" s="79"/>
      <c r="DU411" s="79"/>
      <c r="DV411" s="79"/>
      <c r="DW411" s="79"/>
      <c r="DX411" s="79"/>
      <c r="DY411" s="79"/>
      <c r="DZ411" s="79"/>
      <c r="EA411" s="79"/>
      <c r="EB411" s="79"/>
      <c r="EC411" s="79"/>
      <c r="ED411" s="79"/>
      <c r="EE411" s="79"/>
      <c r="EF411" s="79"/>
      <c r="EG411" s="79"/>
      <c r="EH411" s="79"/>
      <c r="EI411" s="79"/>
      <c r="EJ411" s="79"/>
      <c r="EK411" s="79"/>
      <c r="EL411" s="79"/>
      <c r="EM411" s="79"/>
      <c r="EN411" s="79"/>
      <c r="EO411" s="79"/>
      <c r="EP411" s="79"/>
      <c r="EQ411" s="79"/>
      <c r="ER411" s="79"/>
      <c r="ES411" s="79"/>
      <c r="ET411" s="79"/>
      <c r="EU411" s="79"/>
      <c r="EV411" s="79"/>
      <c r="EW411" s="79"/>
      <c r="EX411" s="79"/>
      <c r="EY411" s="79"/>
      <c r="EZ411" s="79"/>
      <c r="FA411" s="79"/>
      <c r="FB411" s="79"/>
      <c r="FC411" s="79"/>
      <c r="FD411" s="79"/>
      <c r="FE411" s="79"/>
      <c r="FF411" s="79"/>
      <c r="FG411" s="79"/>
      <c r="FH411" s="79"/>
      <c r="FI411" s="79"/>
      <c r="FJ411" s="79"/>
      <c r="FK411" s="79"/>
      <c r="FL411" s="79"/>
      <c r="FM411" s="79"/>
      <c r="FN411" s="79"/>
      <c r="FO411" s="79"/>
      <c r="FP411" s="79"/>
      <c r="FQ411" s="79"/>
      <c r="FR411" s="79"/>
      <c r="FS411" s="79"/>
      <c r="FT411" s="79"/>
      <c r="FU411" s="79"/>
      <c r="FV411" s="79"/>
      <c r="FW411" s="79"/>
      <c r="FX411" s="79"/>
      <c r="FY411" s="79"/>
      <c r="FZ411" s="79"/>
      <c r="GA411" s="79"/>
      <c r="GB411" s="79"/>
      <c r="GC411" s="79"/>
      <c r="GD411" s="79"/>
      <c r="GE411" s="79"/>
      <c r="GF411" s="79"/>
      <c r="GG411" s="79"/>
      <c r="GH411" s="79"/>
      <c r="GI411" s="79"/>
      <c r="GJ411" s="79"/>
      <c r="GK411" s="79"/>
      <c r="GL411" s="79"/>
      <c r="GM411" s="79"/>
      <c r="GN411" s="79"/>
      <c r="GO411" s="79"/>
      <c r="GP411" s="79"/>
      <c r="GQ411" s="79"/>
      <c r="GR411" s="79"/>
      <c r="GS411" s="79"/>
      <c r="GT411" s="79"/>
      <c r="GU411" s="79"/>
      <c r="GV411" s="79"/>
      <c r="GW411" s="79"/>
      <c r="GX411" s="79"/>
      <c r="GY411" s="79"/>
      <c r="GZ411" s="79"/>
      <c r="HA411" s="79"/>
      <c r="HB411" s="79"/>
      <c r="HC411" s="79"/>
      <c r="HD411" s="79"/>
      <c r="HE411" s="79"/>
      <c r="HF411" s="79"/>
      <c r="HG411" s="79"/>
      <c r="HH411" s="79"/>
      <c r="HI411" s="79"/>
      <c r="HJ411" s="79"/>
      <c r="HK411" s="79"/>
      <c r="HL411" s="79"/>
      <c r="HM411" s="79"/>
      <c r="HN411" s="79"/>
      <c r="HO411" s="79"/>
      <c r="HP411" s="79"/>
      <c r="HQ411" s="79"/>
      <c r="HR411" s="79"/>
      <c r="HS411" s="79"/>
      <c r="HT411" s="79"/>
      <c r="HU411" s="79"/>
      <c r="HV411" s="79"/>
      <c r="HW411" s="79"/>
      <c r="HX411" s="79"/>
      <c r="HY411" s="79"/>
      <c r="HZ411" s="79"/>
      <c r="IA411" s="79"/>
      <c r="IB411" s="79"/>
      <c r="IC411" s="79"/>
      <c r="ID411" s="79"/>
      <c r="IE411" s="79"/>
      <c r="IF411" s="79"/>
      <c r="IG411" s="79"/>
      <c r="IH411" s="79"/>
      <c r="II411" s="79"/>
      <c r="IJ411" s="79"/>
      <c r="IK411" s="79"/>
      <c r="IL411" s="79"/>
      <c r="IM411" s="79"/>
      <c r="IN411" s="91"/>
    </row>
    <row r="412" spans="1:248" s="103" customFormat="1" ht="18" customHeight="1">
      <c r="A412" s="44">
        <f>IF(C412&lt;&gt;" ",COUNTA(C$10:$C412)," ")</f>
        <v>374</v>
      </c>
      <c r="B412" s="44">
        <f>IF(C412&lt;&gt;" ",COUNTA($C$401:C412)," ")</f>
        <v>12</v>
      </c>
      <c r="C412" s="38" t="s">
        <v>115</v>
      </c>
      <c r="D412" s="45" t="s">
        <v>304</v>
      </c>
      <c r="E412" s="46" t="s">
        <v>200</v>
      </c>
      <c r="F412" s="46" t="s">
        <v>201</v>
      </c>
      <c r="G412" s="38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78"/>
      <c r="AW412" s="79"/>
      <c r="AX412" s="79"/>
      <c r="AY412" s="79"/>
      <c r="AZ412" s="79"/>
      <c r="BA412" s="79"/>
      <c r="BB412" s="79"/>
      <c r="BC412" s="79"/>
      <c r="BD412" s="79"/>
      <c r="BE412" s="79"/>
      <c r="BF412" s="79"/>
      <c r="BG412" s="79"/>
      <c r="BH412" s="79"/>
      <c r="BI412" s="79"/>
      <c r="BJ412" s="79"/>
      <c r="BK412" s="79"/>
      <c r="BL412" s="79"/>
      <c r="BM412" s="79"/>
      <c r="BN412" s="79"/>
      <c r="BO412" s="79"/>
      <c r="BP412" s="79"/>
      <c r="BQ412" s="79"/>
      <c r="BR412" s="79"/>
      <c r="BS412" s="79"/>
      <c r="BT412" s="79"/>
      <c r="BU412" s="79"/>
      <c r="BV412" s="79"/>
      <c r="BW412" s="79"/>
      <c r="BX412" s="79"/>
      <c r="BY412" s="79"/>
      <c r="BZ412" s="79"/>
      <c r="CA412" s="79"/>
      <c r="CB412" s="79"/>
      <c r="CC412" s="79"/>
      <c r="CD412" s="79"/>
      <c r="CE412" s="79"/>
      <c r="CF412" s="79"/>
      <c r="CG412" s="79"/>
      <c r="CH412" s="79"/>
      <c r="CI412" s="79"/>
      <c r="CJ412" s="79"/>
      <c r="CK412" s="79"/>
      <c r="CL412" s="79"/>
      <c r="CM412" s="79"/>
      <c r="CN412" s="79"/>
      <c r="CO412" s="79"/>
      <c r="CP412" s="79"/>
      <c r="CQ412" s="79"/>
      <c r="CR412" s="79"/>
      <c r="CS412" s="79"/>
      <c r="CT412" s="79"/>
      <c r="CU412" s="79"/>
      <c r="CV412" s="79"/>
      <c r="CW412" s="79"/>
      <c r="CX412" s="79"/>
      <c r="CY412" s="79"/>
      <c r="CZ412" s="79"/>
      <c r="DA412" s="79"/>
      <c r="DB412" s="79"/>
      <c r="DC412" s="79"/>
      <c r="DD412" s="79"/>
      <c r="DE412" s="79"/>
      <c r="DF412" s="79"/>
      <c r="DG412" s="79"/>
      <c r="DH412" s="79"/>
      <c r="DI412" s="79"/>
      <c r="DJ412" s="79"/>
      <c r="DK412" s="79"/>
      <c r="DL412" s="79"/>
      <c r="DM412" s="79"/>
      <c r="DN412" s="79"/>
      <c r="DO412" s="79"/>
      <c r="DP412" s="79"/>
      <c r="DQ412" s="79"/>
      <c r="DR412" s="79"/>
      <c r="DS412" s="79"/>
      <c r="DT412" s="79"/>
      <c r="DU412" s="79"/>
      <c r="DV412" s="79"/>
      <c r="DW412" s="79"/>
      <c r="DX412" s="79"/>
      <c r="DY412" s="79"/>
      <c r="DZ412" s="79"/>
      <c r="EA412" s="79"/>
      <c r="EB412" s="79"/>
      <c r="EC412" s="79"/>
      <c r="ED412" s="79"/>
      <c r="EE412" s="79"/>
      <c r="EF412" s="79"/>
      <c r="EG412" s="79"/>
      <c r="EH412" s="79"/>
      <c r="EI412" s="79"/>
      <c r="EJ412" s="79"/>
      <c r="EK412" s="79"/>
      <c r="EL412" s="79"/>
      <c r="EM412" s="79"/>
      <c r="EN412" s="79"/>
      <c r="EO412" s="79"/>
      <c r="EP412" s="79"/>
      <c r="EQ412" s="79"/>
      <c r="ER412" s="79"/>
      <c r="ES412" s="79"/>
      <c r="ET412" s="79"/>
      <c r="EU412" s="79"/>
      <c r="EV412" s="79"/>
      <c r="EW412" s="79"/>
      <c r="EX412" s="79"/>
      <c r="EY412" s="79"/>
      <c r="EZ412" s="79"/>
      <c r="FA412" s="79"/>
      <c r="FB412" s="79"/>
      <c r="FC412" s="79"/>
      <c r="FD412" s="79"/>
      <c r="FE412" s="79"/>
      <c r="FF412" s="79"/>
      <c r="FG412" s="79"/>
      <c r="FH412" s="79"/>
      <c r="FI412" s="79"/>
      <c r="FJ412" s="79"/>
      <c r="FK412" s="79"/>
      <c r="FL412" s="79"/>
      <c r="FM412" s="79"/>
      <c r="FN412" s="79"/>
      <c r="FO412" s="79"/>
      <c r="FP412" s="79"/>
      <c r="FQ412" s="79"/>
      <c r="FR412" s="79"/>
      <c r="FS412" s="79"/>
      <c r="FT412" s="79"/>
      <c r="FU412" s="79"/>
      <c r="FV412" s="79"/>
      <c r="FW412" s="79"/>
      <c r="FX412" s="79"/>
      <c r="FY412" s="79"/>
      <c r="FZ412" s="79"/>
      <c r="GA412" s="79"/>
      <c r="GB412" s="79"/>
      <c r="GC412" s="79"/>
      <c r="GD412" s="79"/>
      <c r="GE412" s="79"/>
      <c r="GF412" s="79"/>
      <c r="GG412" s="79"/>
      <c r="GH412" s="79"/>
      <c r="GI412" s="79"/>
      <c r="GJ412" s="79"/>
      <c r="GK412" s="79"/>
      <c r="GL412" s="79"/>
      <c r="GM412" s="79"/>
      <c r="GN412" s="79"/>
      <c r="GO412" s="79"/>
      <c r="GP412" s="79"/>
      <c r="GQ412" s="79"/>
      <c r="GR412" s="79"/>
      <c r="GS412" s="79"/>
      <c r="GT412" s="79"/>
      <c r="GU412" s="79"/>
      <c r="GV412" s="79"/>
      <c r="GW412" s="79"/>
      <c r="GX412" s="79"/>
      <c r="GY412" s="79"/>
      <c r="GZ412" s="79"/>
      <c r="HA412" s="79"/>
      <c r="HB412" s="79"/>
      <c r="HC412" s="79"/>
      <c r="HD412" s="79"/>
      <c r="HE412" s="79"/>
      <c r="HF412" s="79"/>
      <c r="HG412" s="79"/>
      <c r="HH412" s="79"/>
      <c r="HI412" s="79"/>
      <c r="HJ412" s="79"/>
      <c r="HK412" s="79"/>
      <c r="HL412" s="79"/>
      <c r="HM412" s="79"/>
      <c r="HN412" s="79"/>
      <c r="HO412" s="79"/>
      <c r="HP412" s="79"/>
      <c r="HQ412" s="79"/>
      <c r="HR412" s="79"/>
      <c r="HS412" s="79"/>
      <c r="HT412" s="79"/>
      <c r="HU412" s="79"/>
      <c r="HV412" s="79"/>
      <c r="HW412" s="79"/>
      <c r="HX412" s="79"/>
      <c r="HY412" s="79"/>
      <c r="HZ412" s="79"/>
      <c r="IA412" s="79"/>
      <c r="IB412" s="79"/>
      <c r="IC412" s="79"/>
      <c r="ID412" s="79"/>
      <c r="IE412" s="79"/>
      <c r="IF412" s="79"/>
      <c r="IG412" s="79"/>
      <c r="IH412" s="79"/>
      <c r="II412" s="79"/>
      <c r="IJ412" s="79"/>
      <c r="IK412" s="79"/>
      <c r="IL412" s="79"/>
      <c r="IM412" s="79"/>
    </row>
    <row r="413" spans="1:248" s="103" customFormat="1" ht="18" customHeight="1">
      <c r="A413" s="44">
        <f>IF(C413&lt;&gt;" ",COUNTA(C$10:$C413)," ")</f>
        <v>375</v>
      </c>
      <c r="B413" s="44">
        <f>IF(C413&lt;&gt;" ",COUNTA($C$401:C413)," ")</f>
        <v>13</v>
      </c>
      <c r="C413" s="38" t="s">
        <v>116</v>
      </c>
      <c r="D413" s="45" t="s">
        <v>304</v>
      </c>
      <c r="E413" s="46" t="s">
        <v>200</v>
      </c>
      <c r="F413" s="46" t="s">
        <v>201</v>
      </c>
      <c r="G413" s="38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78"/>
      <c r="AW413" s="79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  <c r="DL413" s="86"/>
      <c r="DM413" s="86"/>
      <c r="DN413" s="86"/>
      <c r="DO413" s="86"/>
      <c r="DP413" s="86"/>
      <c r="DQ413" s="86"/>
      <c r="DR413" s="86"/>
      <c r="DS413" s="86"/>
      <c r="DT413" s="86"/>
      <c r="DU413" s="86"/>
      <c r="DV413" s="86"/>
      <c r="DW413" s="86"/>
      <c r="DX413" s="86"/>
      <c r="DY413" s="86"/>
      <c r="DZ413" s="86"/>
      <c r="EA413" s="86"/>
      <c r="EB413" s="86"/>
      <c r="EC413" s="86"/>
      <c r="ED413" s="86"/>
      <c r="EE413" s="86"/>
      <c r="EF413" s="86"/>
      <c r="EG413" s="86"/>
      <c r="EH413" s="86"/>
      <c r="EI413" s="86"/>
      <c r="EJ413" s="86"/>
      <c r="EK413" s="86"/>
      <c r="EL413" s="86"/>
      <c r="EM413" s="86"/>
      <c r="EN413" s="86"/>
      <c r="EO413" s="86"/>
      <c r="EP413" s="86"/>
      <c r="EQ413" s="86"/>
      <c r="ER413" s="86"/>
      <c r="ES413" s="86"/>
      <c r="ET413" s="86"/>
      <c r="EU413" s="86"/>
      <c r="EV413" s="86"/>
      <c r="EW413" s="86"/>
      <c r="EX413" s="86"/>
      <c r="EY413" s="86"/>
      <c r="EZ413" s="86"/>
      <c r="FA413" s="86"/>
      <c r="FB413" s="86"/>
      <c r="FC413" s="86"/>
      <c r="FD413" s="86"/>
      <c r="FE413" s="86"/>
      <c r="FF413" s="86"/>
      <c r="FG413" s="86"/>
      <c r="FH413" s="86"/>
      <c r="FI413" s="86"/>
      <c r="FJ413" s="86"/>
      <c r="FK413" s="86"/>
      <c r="FL413" s="86"/>
      <c r="FM413" s="86"/>
      <c r="FN413" s="86"/>
      <c r="FO413" s="86"/>
      <c r="FP413" s="86"/>
      <c r="FQ413" s="86"/>
      <c r="FR413" s="86"/>
      <c r="FS413" s="86"/>
      <c r="FT413" s="86"/>
      <c r="FU413" s="86"/>
      <c r="FV413" s="86"/>
      <c r="FW413" s="86"/>
      <c r="FX413" s="86"/>
      <c r="FY413" s="86"/>
      <c r="FZ413" s="86"/>
      <c r="GA413" s="86"/>
      <c r="GB413" s="86"/>
      <c r="GC413" s="86"/>
      <c r="GD413" s="86"/>
      <c r="GE413" s="86"/>
      <c r="GF413" s="86"/>
      <c r="GG413" s="86"/>
      <c r="GH413" s="86"/>
      <c r="GI413" s="86"/>
      <c r="GJ413" s="86"/>
      <c r="GK413" s="86"/>
      <c r="GL413" s="86"/>
      <c r="GM413" s="86"/>
      <c r="GN413" s="86"/>
      <c r="GO413" s="86"/>
      <c r="GP413" s="86"/>
      <c r="GQ413" s="86"/>
      <c r="GR413" s="86"/>
      <c r="GS413" s="86"/>
      <c r="GT413" s="86"/>
      <c r="GU413" s="86"/>
      <c r="GV413" s="86"/>
      <c r="GW413" s="86"/>
      <c r="GX413" s="86"/>
      <c r="GY413" s="86"/>
      <c r="GZ413" s="86"/>
      <c r="HA413" s="86"/>
      <c r="HB413" s="86"/>
      <c r="HC413" s="86"/>
      <c r="HD413" s="86"/>
      <c r="HE413" s="86"/>
      <c r="HF413" s="86"/>
      <c r="HG413" s="86"/>
      <c r="HH413" s="86"/>
      <c r="HI413" s="86"/>
      <c r="HJ413" s="86"/>
      <c r="HK413" s="86"/>
      <c r="HL413" s="86"/>
      <c r="HM413" s="86"/>
      <c r="HN413" s="86"/>
      <c r="HO413" s="86"/>
      <c r="HP413" s="86"/>
      <c r="HQ413" s="86"/>
      <c r="HR413" s="86"/>
      <c r="HS413" s="86"/>
      <c r="HT413" s="86"/>
      <c r="HU413" s="86"/>
      <c r="HV413" s="86"/>
      <c r="HW413" s="86"/>
      <c r="HX413" s="86"/>
      <c r="HY413" s="86"/>
      <c r="HZ413" s="86"/>
      <c r="IA413" s="86"/>
      <c r="IB413" s="86"/>
      <c r="IC413" s="86"/>
      <c r="ID413" s="86"/>
      <c r="IE413" s="86"/>
      <c r="IF413" s="86"/>
      <c r="IG413" s="86"/>
      <c r="IH413" s="86"/>
      <c r="II413" s="86"/>
      <c r="IJ413" s="86"/>
      <c r="IK413" s="86"/>
      <c r="IL413" s="86"/>
      <c r="IM413" s="86"/>
    </row>
    <row r="414" spans="1:248" s="103" customFormat="1" ht="18" customHeight="1">
      <c r="A414" s="44">
        <f>IF(C414&lt;&gt;" ",COUNTA(C$10:$C414)," ")</f>
        <v>376</v>
      </c>
      <c r="B414" s="44">
        <f>IF(C414&lt;&gt;" ",COUNTA($C$401:C414)," ")</f>
        <v>14</v>
      </c>
      <c r="C414" s="38" t="s">
        <v>117</v>
      </c>
      <c r="D414" s="45" t="s">
        <v>304</v>
      </c>
      <c r="E414" s="46" t="s">
        <v>200</v>
      </c>
      <c r="F414" s="46" t="s">
        <v>201</v>
      </c>
      <c r="G414" s="38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101"/>
      <c r="AW414" s="91"/>
      <c r="AX414" s="79"/>
      <c r="AY414" s="79"/>
      <c r="AZ414" s="79"/>
      <c r="BA414" s="79"/>
      <c r="BB414" s="79"/>
      <c r="BC414" s="79"/>
      <c r="BD414" s="79"/>
      <c r="BE414" s="79"/>
      <c r="BF414" s="79"/>
      <c r="BG414" s="79"/>
      <c r="BH414" s="79"/>
      <c r="BI414" s="79"/>
      <c r="BJ414" s="79"/>
      <c r="BK414" s="79"/>
      <c r="BL414" s="79"/>
      <c r="BM414" s="79"/>
      <c r="BN414" s="79"/>
      <c r="BO414" s="79"/>
      <c r="BP414" s="79"/>
      <c r="BQ414" s="79"/>
      <c r="BR414" s="79"/>
      <c r="BS414" s="79"/>
      <c r="BT414" s="79"/>
      <c r="BU414" s="79"/>
      <c r="BV414" s="79"/>
      <c r="BW414" s="79"/>
      <c r="BX414" s="79"/>
      <c r="BY414" s="79"/>
      <c r="BZ414" s="79"/>
      <c r="CA414" s="79"/>
      <c r="CB414" s="79"/>
      <c r="CC414" s="79"/>
      <c r="CD414" s="79"/>
      <c r="CE414" s="79"/>
      <c r="CF414" s="79"/>
      <c r="CG414" s="79"/>
      <c r="CH414" s="79"/>
      <c r="CI414" s="79"/>
      <c r="CJ414" s="79"/>
      <c r="CK414" s="79"/>
      <c r="CL414" s="79"/>
      <c r="CM414" s="79"/>
      <c r="CN414" s="79"/>
      <c r="CO414" s="79"/>
      <c r="CP414" s="79"/>
      <c r="CQ414" s="79"/>
      <c r="CR414" s="79"/>
      <c r="CS414" s="79"/>
      <c r="CT414" s="79"/>
      <c r="CU414" s="79"/>
      <c r="CV414" s="79"/>
      <c r="CW414" s="79"/>
      <c r="CX414" s="79"/>
      <c r="CY414" s="79"/>
      <c r="CZ414" s="79"/>
      <c r="DA414" s="79"/>
      <c r="DB414" s="79"/>
      <c r="DC414" s="79"/>
      <c r="DD414" s="79"/>
      <c r="DE414" s="79"/>
      <c r="DF414" s="79"/>
      <c r="DG414" s="79"/>
      <c r="DH414" s="79"/>
      <c r="DI414" s="79"/>
      <c r="DJ414" s="79"/>
      <c r="DK414" s="79"/>
      <c r="DL414" s="79"/>
      <c r="DM414" s="79"/>
      <c r="DN414" s="79"/>
      <c r="DO414" s="79"/>
      <c r="DP414" s="79"/>
      <c r="DQ414" s="79"/>
      <c r="DR414" s="79"/>
      <c r="DS414" s="79"/>
      <c r="DT414" s="79"/>
      <c r="DU414" s="79"/>
      <c r="DV414" s="79"/>
      <c r="DW414" s="79"/>
      <c r="DX414" s="79"/>
      <c r="DY414" s="79"/>
      <c r="DZ414" s="79"/>
      <c r="EA414" s="79"/>
      <c r="EB414" s="79"/>
      <c r="EC414" s="79"/>
      <c r="ED414" s="79"/>
      <c r="EE414" s="79"/>
      <c r="EF414" s="79"/>
      <c r="EG414" s="79"/>
      <c r="EH414" s="79"/>
      <c r="EI414" s="79"/>
      <c r="EJ414" s="79"/>
      <c r="EK414" s="79"/>
      <c r="EL414" s="79"/>
      <c r="EM414" s="79"/>
      <c r="EN414" s="79"/>
      <c r="EO414" s="79"/>
      <c r="EP414" s="79"/>
      <c r="EQ414" s="79"/>
      <c r="ER414" s="79"/>
      <c r="ES414" s="79"/>
      <c r="ET414" s="79"/>
      <c r="EU414" s="79"/>
      <c r="EV414" s="79"/>
      <c r="EW414" s="79"/>
      <c r="EX414" s="79"/>
      <c r="EY414" s="79"/>
      <c r="EZ414" s="79"/>
      <c r="FA414" s="79"/>
      <c r="FB414" s="79"/>
      <c r="FC414" s="79"/>
      <c r="FD414" s="79"/>
      <c r="FE414" s="79"/>
      <c r="FF414" s="79"/>
      <c r="FG414" s="79"/>
      <c r="FH414" s="79"/>
      <c r="FI414" s="79"/>
      <c r="FJ414" s="79"/>
      <c r="FK414" s="79"/>
      <c r="FL414" s="79"/>
      <c r="FM414" s="79"/>
      <c r="FN414" s="79"/>
      <c r="FO414" s="79"/>
      <c r="FP414" s="79"/>
      <c r="FQ414" s="79"/>
      <c r="FR414" s="79"/>
      <c r="FS414" s="79"/>
      <c r="FT414" s="79"/>
      <c r="FU414" s="79"/>
      <c r="FV414" s="79"/>
      <c r="FW414" s="79"/>
      <c r="FX414" s="79"/>
      <c r="FY414" s="79"/>
      <c r="FZ414" s="79"/>
      <c r="GA414" s="79"/>
      <c r="GB414" s="79"/>
      <c r="GC414" s="79"/>
      <c r="GD414" s="79"/>
      <c r="GE414" s="79"/>
      <c r="GF414" s="79"/>
      <c r="GG414" s="79"/>
      <c r="GH414" s="79"/>
      <c r="GI414" s="79"/>
      <c r="GJ414" s="79"/>
      <c r="GK414" s="79"/>
      <c r="GL414" s="79"/>
      <c r="GM414" s="79"/>
      <c r="GN414" s="79"/>
      <c r="GO414" s="79"/>
      <c r="GP414" s="79"/>
      <c r="GQ414" s="79"/>
      <c r="GR414" s="79"/>
      <c r="GS414" s="79"/>
      <c r="GT414" s="79"/>
      <c r="GU414" s="79"/>
      <c r="GV414" s="79"/>
      <c r="GW414" s="79"/>
      <c r="GX414" s="79"/>
      <c r="GY414" s="79"/>
      <c r="GZ414" s="79"/>
      <c r="HA414" s="79"/>
      <c r="HB414" s="79"/>
      <c r="HC414" s="79"/>
      <c r="HD414" s="79"/>
      <c r="HE414" s="79"/>
      <c r="HF414" s="79"/>
      <c r="HG414" s="79"/>
      <c r="HH414" s="79"/>
      <c r="HI414" s="79"/>
      <c r="HJ414" s="79"/>
      <c r="HK414" s="79"/>
      <c r="HL414" s="79"/>
      <c r="HM414" s="79"/>
      <c r="HN414" s="79"/>
      <c r="HO414" s="79"/>
      <c r="HP414" s="79"/>
      <c r="HQ414" s="79"/>
      <c r="HR414" s="79"/>
      <c r="HS414" s="79"/>
      <c r="HT414" s="79"/>
      <c r="HU414" s="79"/>
      <c r="HV414" s="79"/>
      <c r="HW414" s="79"/>
      <c r="HX414" s="79"/>
      <c r="HY414" s="79"/>
      <c r="HZ414" s="79"/>
      <c r="IA414" s="79"/>
      <c r="IB414" s="79"/>
      <c r="IC414" s="79"/>
      <c r="ID414" s="79"/>
      <c r="IE414" s="79"/>
      <c r="IF414" s="79"/>
      <c r="IG414" s="79"/>
      <c r="IH414" s="79"/>
      <c r="II414" s="79"/>
      <c r="IJ414" s="79"/>
      <c r="IK414" s="79"/>
      <c r="IL414" s="79"/>
      <c r="IM414" s="79"/>
    </row>
    <row r="415" spans="1:248" s="55" customFormat="1" ht="18" customHeight="1">
      <c r="A415" s="44">
        <f>IF(C415&lt;&gt;" ",COUNTA(C$10:$C415)," ")</f>
        <v>377</v>
      </c>
      <c r="B415" s="44">
        <f>IF(C415&lt;&gt;" ",COUNTA($C$401:C415)," ")</f>
        <v>15</v>
      </c>
      <c r="C415" s="38" t="s">
        <v>118</v>
      </c>
      <c r="D415" s="45" t="s">
        <v>304</v>
      </c>
      <c r="E415" s="46" t="s">
        <v>200</v>
      </c>
      <c r="F415" s="46" t="s">
        <v>201</v>
      </c>
      <c r="G415" s="38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78"/>
      <c r="AW415" s="79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  <c r="BZ415" s="91"/>
      <c r="CA415" s="91"/>
      <c r="CB415" s="91"/>
      <c r="CC415" s="91"/>
      <c r="CD415" s="91"/>
      <c r="CE415" s="91"/>
      <c r="CF415" s="91"/>
      <c r="CG415" s="91"/>
      <c r="CH415" s="91"/>
      <c r="CI415" s="91"/>
      <c r="CJ415" s="91"/>
      <c r="CK415" s="91"/>
      <c r="CL415" s="91"/>
      <c r="CM415" s="91"/>
      <c r="CN415" s="91"/>
      <c r="CO415" s="91"/>
      <c r="CP415" s="91"/>
      <c r="CQ415" s="91"/>
      <c r="CR415" s="91"/>
      <c r="CS415" s="91"/>
      <c r="CT415" s="91"/>
      <c r="CU415" s="91"/>
      <c r="CV415" s="91"/>
      <c r="CW415" s="91"/>
      <c r="CX415" s="91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1"/>
      <c r="HT415" s="91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123"/>
    </row>
    <row r="416" spans="1:248" s="49" customFormat="1" ht="18" customHeight="1">
      <c r="A416" s="44">
        <f>IF(C416&lt;&gt;" ",COUNTA(C$10:$C416)," ")</f>
        <v>378</v>
      </c>
      <c r="B416" s="44">
        <f>IF(C416&lt;&gt;" ",COUNTA($C$401:C416)," ")</f>
        <v>16</v>
      </c>
      <c r="C416" s="38" t="s">
        <v>438</v>
      </c>
      <c r="D416" s="45"/>
      <c r="E416" s="46" t="s">
        <v>200</v>
      </c>
      <c r="F416" s="46" t="s">
        <v>201</v>
      </c>
      <c r="G416" s="38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40"/>
      <c r="AW416" s="41"/>
    </row>
    <row r="417" spans="1:248" s="103" customFormat="1" ht="18" customHeight="1">
      <c r="A417" s="44">
        <f>IF(C417&lt;&gt;" ",COUNTA(C$10:$C417)," ")</f>
        <v>379</v>
      </c>
      <c r="B417" s="44">
        <f>IF(C417&lt;&gt;" ",COUNTA($C$401:C417)," ")</f>
        <v>17</v>
      </c>
      <c r="C417" s="38" t="s">
        <v>119</v>
      </c>
      <c r="D417" s="45" t="s">
        <v>304</v>
      </c>
      <c r="E417" s="46" t="s">
        <v>200</v>
      </c>
      <c r="F417" s="46"/>
      <c r="G417" s="38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101"/>
      <c r="AW417" s="91"/>
      <c r="AX417" s="79"/>
      <c r="AY417" s="79"/>
      <c r="AZ417" s="79"/>
      <c r="BA417" s="79"/>
      <c r="BB417" s="79"/>
      <c r="BC417" s="79"/>
      <c r="BD417" s="79"/>
      <c r="BE417" s="79"/>
      <c r="BF417" s="79"/>
      <c r="BG417" s="79"/>
      <c r="BH417" s="79"/>
      <c r="BI417" s="79"/>
      <c r="BJ417" s="79"/>
      <c r="BK417" s="79"/>
      <c r="BL417" s="79"/>
      <c r="BM417" s="79"/>
      <c r="BN417" s="79"/>
      <c r="BO417" s="79"/>
      <c r="BP417" s="79"/>
      <c r="BQ417" s="79"/>
      <c r="BR417" s="79"/>
      <c r="BS417" s="79"/>
      <c r="BT417" s="79"/>
      <c r="BU417" s="79"/>
      <c r="BV417" s="79"/>
      <c r="BW417" s="79"/>
      <c r="BX417" s="79"/>
      <c r="BY417" s="79"/>
      <c r="BZ417" s="79"/>
      <c r="CA417" s="79"/>
      <c r="CB417" s="79"/>
      <c r="CC417" s="79"/>
      <c r="CD417" s="79"/>
      <c r="CE417" s="79"/>
      <c r="CF417" s="79"/>
      <c r="CG417" s="79"/>
      <c r="CH417" s="79"/>
      <c r="CI417" s="79"/>
      <c r="CJ417" s="79"/>
      <c r="CK417" s="79"/>
      <c r="CL417" s="79"/>
      <c r="CM417" s="79"/>
      <c r="CN417" s="79"/>
      <c r="CO417" s="79"/>
      <c r="CP417" s="79"/>
      <c r="CQ417" s="79"/>
      <c r="CR417" s="79"/>
      <c r="CS417" s="79"/>
      <c r="CT417" s="79"/>
      <c r="CU417" s="79"/>
      <c r="CV417" s="79"/>
      <c r="CW417" s="79"/>
      <c r="CX417" s="79"/>
      <c r="CY417" s="79"/>
      <c r="CZ417" s="79"/>
      <c r="DA417" s="79"/>
      <c r="DB417" s="79"/>
      <c r="DC417" s="79"/>
      <c r="DD417" s="79"/>
      <c r="DE417" s="79"/>
      <c r="DF417" s="79"/>
      <c r="DG417" s="79"/>
      <c r="DH417" s="79"/>
      <c r="DI417" s="79"/>
      <c r="DJ417" s="79"/>
      <c r="DK417" s="79"/>
      <c r="DL417" s="79"/>
      <c r="DM417" s="79"/>
      <c r="DN417" s="79"/>
      <c r="DO417" s="79"/>
      <c r="DP417" s="79"/>
      <c r="DQ417" s="79"/>
      <c r="DR417" s="79"/>
      <c r="DS417" s="79"/>
      <c r="DT417" s="79"/>
      <c r="DU417" s="79"/>
      <c r="DV417" s="79"/>
      <c r="DW417" s="79"/>
      <c r="DX417" s="79"/>
      <c r="DY417" s="79"/>
      <c r="DZ417" s="79"/>
      <c r="EA417" s="79"/>
      <c r="EB417" s="79"/>
      <c r="EC417" s="79"/>
      <c r="ED417" s="79"/>
      <c r="EE417" s="79"/>
      <c r="EF417" s="79"/>
      <c r="EG417" s="79"/>
      <c r="EH417" s="79"/>
      <c r="EI417" s="79"/>
      <c r="EJ417" s="79"/>
      <c r="EK417" s="79"/>
      <c r="EL417" s="79"/>
      <c r="EM417" s="79"/>
      <c r="EN417" s="79"/>
      <c r="EO417" s="79"/>
      <c r="EP417" s="79"/>
      <c r="EQ417" s="79"/>
      <c r="ER417" s="79"/>
      <c r="ES417" s="79"/>
      <c r="ET417" s="79"/>
      <c r="EU417" s="79"/>
      <c r="EV417" s="79"/>
      <c r="EW417" s="79"/>
      <c r="EX417" s="79"/>
      <c r="EY417" s="79"/>
      <c r="EZ417" s="79"/>
      <c r="FA417" s="79"/>
      <c r="FB417" s="79"/>
      <c r="FC417" s="79"/>
      <c r="FD417" s="79"/>
      <c r="FE417" s="79"/>
      <c r="FF417" s="79"/>
      <c r="FG417" s="79"/>
      <c r="FH417" s="79"/>
      <c r="FI417" s="79"/>
      <c r="FJ417" s="79"/>
      <c r="FK417" s="79"/>
      <c r="FL417" s="79"/>
      <c r="FM417" s="79"/>
      <c r="FN417" s="79"/>
      <c r="FO417" s="79"/>
      <c r="FP417" s="79"/>
      <c r="FQ417" s="79"/>
      <c r="FR417" s="79"/>
      <c r="FS417" s="79"/>
      <c r="FT417" s="79"/>
      <c r="FU417" s="79"/>
      <c r="FV417" s="79"/>
      <c r="FW417" s="79"/>
      <c r="FX417" s="79"/>
      <c r="FY417" s="79"/>
      <c r="FZ417" s="79"/>
      <c r="GA417" s="79"/>
      <c r="GB417" s="79"/>
      <c r="GC417" s="79"/>
      <c r="GD417" s="79"/>
      <c r="GE417" s="79"/>
      <c r="GF417" s="79"/>
      <c r="GG417" s="79"/>
      <c r="GH417" s="79"/>
      <c r="GI417" s="79"/>
      <c r="GJ417" s="79"/>
      <c r="GK417" s="79"/>
      <c r="GL417" s="79"/>
      <c r="GM417" s="79"/>
      <c r="GN417" s="79"/>
      <c r="GO417" s="79"/>
      <c r="GP417" s="79"/>
      <c r="GQ417" s="79"/>
      <c r="GR417" s="79"/>
      <c r="GS417" s="79"/>
      <c r="GT417" s="79"/>
      <c r="GU417" s="79"/>
      <c r="GV417" s="79"/>
      <c r="GW417" s="79"/>
      <c r="GX417" s="79"/>
      <c r="GY417" s="79"/>
      <c r="GZ417" s="79"/>
      <c r="HA417" s="79"/>
      <c r="HB417" s="79"/>
      <c r="HC417" s="79"/>
      <c r="HD417" s="79"/>
      <c r="HE417" s="79"/>
      <c r="HF417" s="79"/>
      <c r="HG417" s="79"/>
      <c r="HH417" s="79"/>
      <c r="HI417" s="79"/>
      <c r="HJ417" s="79"/>
      <c r="HK417" s="79"/>
      <c r="HL417" s="79"/>
      <c r="HM417" s="79"/>
      <c r="HN417" s="79"/>
      <c r="HO417" s="79"/>
      <c r="HP417" s="79"/>
      <c r="HQ417" s="79"/>
      <c r="HR417" s="79"/>
      <c r="HS417" s="79"/>
      <c r="HT417" s="79"/>
      <c r="HU417" s="79"/>
      <c r="HV417" s="79"/>
      <c r="HW417" s="79"/>
      <c r="HX417" s="79"/>
      <c r="HY417" s="79"/>
      <c r="HZ417" s="79"/>
      <c r="IA417" s="79"/>
      <c r="IB417" s="79"/>
      <c r="IC417" s="79"/>
      <c r="ID417" s="79"/>
      <c r="IE417" s="79"/>
      <c r="IF417" s="79"/>
      <c r="IG417" s="79"/>
      <c r="IH417" s="79"/>
      <c r="II417" s="79"/>
      <c r="IJ417" s="79"/>
      <c r="IK417" s="79"/>
      <c r="IL417" s="79"/>
      <c r="IM417" s="79"/>
    </row>
    <row r="418" spans="1:248" s="91" customFormat="1" ht="18" customHeight="1">
      <c r="A418" s="44">
        <f>IF(C418&lt;&gt;" ",COUNTA(C$10:$C418)," ")</f>
        <v>380</v>
      </c>
      <c r="B418" s="44">
        <f>IF(C418&lt;&gt;" ",COUNTA($C$401:C418)," ")</f>
        <v>18</v>
      </c>
      <c r="C418" s="38" t="s">
        <v>120</v>
      </c>
      <c r="D418" s="45" t="s">
        <v>277</v>
      </c>
      <c r="E418" s="46" t="s">
        <v>198</v>
      </c>
      <c r="F418" s="46"/>
      <c r="G418" s="38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78"/>
      <c r="AW418" s="79"/>
    </row>
    <row r="419" spans="1:248" s="91" customFormat="1" ht="18" customHeight="1">
      <c r="A419" s="44">
        <f>IF(C419&lt;&gt;" ",COUNTA(C$10:$C419)," ")</f>
        <v>381</v>
      </c>
      <c r="B419" s="44">
        <f>IF(C419&lt;&gt;" ",COUNTA($C$401:C419)," ")</f>
        <v>19</v>
      </c>
      <c r="C419" s="38" t="s">
        <v>121</v>
      </c>
      <c r="D419" s="45" t="s">
        <v>277</v>
      </c>
      <c r="E419" s="46" t="s">
        <v>198</v>
      </c>
      <c r="F419" s="46"/>
      <c r="G419" s="38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78"/>
      <c r="AW419" s="79"/>
    </row>
    <row r="420" spans="1:248" s="66" customFormat="1" ht="18" customHeight="1">
      <c r="A420" s="44">
        <f>IF(C420&lt;&gt;" ",COUNTA(C$10:$C420)," ")</f>
        <v>382</v>
      </c>
      <c r="B420" s="44">
        <f>IF(C420&lt;&gt;" ",COUNTA($C$401:C420)," ")</f>
        <v>20</v>
      </c>
      <c r="C420" s="38" t="s">
        <v>439</v>
      </c>
      <c r="D420" s="45"/>
      <c r="E420" s="46" t="s">
        <v>198</v>
      </c>
      <c r="F420" s="65"/>
      <c r="G420" s="38"/>
    </row>
    <row r="421" spans="1:248" s="24" customFormat="1" ht="18" customHeight="1">
      <c r="A421" s="43" t="s">
        <v>440</v>
      </c>
      <c r="B421" s="43"/>
      <c r="C421" s="28"/>
      <c r="D421" s="126"/>
      <c r="E421" s="28"/>
      <c r="F421" s="30"/>
      <c r="G421" s="43">
        <f>0.15*7</f>
        <v>1.05</v>
      </c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48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49"/>
      <c r="CD421" s="49"/>
      <c r="CE421" s="49"/>
      <c r="CF421" s="49"/>
      <c r="CG421" s="49"/>
      <c r="CH421" s="49"/>
      <c r="CI421" s="49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  <c r="CZ421" s="49"/>
      <c r="DA421" s="49"/>
      <c r="DB421" s="49"/>
      <c r="DC421" s="49"/>
      <c r="DD421" s="49"/>
      <c r="DE421" s="49"/>
      <c r="DF421" s="49"/>
      <c r="DG421" s="49"/>
      <c r="DH421" s="49"/>
      <c r="DI421" s="49"/>
      <c r="DJ421" s="49"/>
      <c r="DK421" s="49"/>
      <c r="DL421" s="49"/>
      <c r="DM421" s="49"/>
      <c r="DN421" s="49"/>
      <c r="DO421" s="49"/>
      <c r="DP421" s="49"/>
      <c r="DQ421" s="49"/>
      <c r="DR421" s="49"/>
      <c r="DS421" s="49"/>
      <c r="DT421" s="49"/>
      <c r="DU421" s="49"/>
      <c r="DV421" s="49"/>
      <c r="DW421" s="49"/>
      <c r="DX421" s="49"/>
      <c r="DY421" s="49"/>
      <c r="DZ421" s="49"/>
      <c r="EA421" s="49"/>
      <c r="EB421" s="49"/>
      <c r="EC421" s="49"/>
      <c r="ED421" s="49"/>
      <c r="EE421" s="49"/>
      <c r="EF421" s="49"/>
      <c r="EG421" s="49"/>
      <c r="EH421" s="49"/>
      <c r="EI421" s="49"/>
      <c r="EJ421" s="49"/>
      <c r="EK421" s="49"/>
      <c r="EL421" s="49"/>
      <c r="EM421" s="49"/>
      <c r="EN421" s="49"/>
      <c r="EO421" s="49"/>
      <c r="EP421" s="49"/>
      <c r="EQ421" s="49"/>
      <c r="ER421" s="49"/>
      <c r="ES421" s="49"/>
      <c r="ET421" s="49"/>
      <c r="EU421" s="49"/>
      <c r="EV421" s="49"/>
      <c r="EW421" s="49"/>
      <c r="EX421" s="49"/>
      <c r="EY421" s="49"/>
      <c r="EZ421" s="49"/>
      <c r="FA421" s="49"/>
      <c r="FB421" s="49"/>
      <c r="FC421" s="49"/>
      <c r="FD421" s="49"/>
      <c r="FE421" s="49"/>
      <c r="FF421" s="49"/>
      <c r="FG421" s="49"/>
      <c r="FH421" s="49"/>
      <c r="FI421" s="49"/>
      <c r="FJ421" s="49"/>
      <c r="FK421" s="49"/>
      <c r="FL421" s="49"/>
      <c r="FM421" s="49"/>
      <c r="FN421" s="49"/>
      <c r="FO421" s="49"/>
      <c r="FP421" s="49"/>
      <c r="FQ421" s="49"/>
      <c r="FR421" s="49"/>
      <c r="FS421" s="49"/>
      <c r="FT421" s="49"/>
      <c r="FU421" s="49"/>
      <c r="FV421" s="49"/>
      <c r="FW421" s="49"/>
      <c r="FX421" s="49"/>
      <c r="FY421" s="49"/>
      <c r="FZ421" s="49"/>
      <c r="GA421" s="49"/>
      <c r="GB421" s="49"/>
      <c r="GC421" s="49"/>
      <c r="GD421" s="49"/>
      <c r="GE421" s="49"/>
      <c r="GF421" s="49"/>
      <c r="GG421" s="49"/>
      <c r="GH421" s="49"/>
      <c r="GI421" s="49"/>
      <c r="GJ421" s="49"/>
      <c r="GK421" s="49"/>
      <c r="GL421" s="49"/>
      <c r="GM421" s="49"/>
      <c r="GN421" s="49"/>
      <c r="GO421" s="49"/>
      <c r="GP421" s="49"/>
      <c r="GQ421" s="49"/>
      <c r="GR421" s="49"/>
      <c r="GS421" s="49"/>
      <c r="GT421" s="49"/>
      <c r="GU421" s="49"/>
      <c r="GV421" s="49"/>
      <c r="GW421" s="49"/>
      <c r="GX421" s="49"/>
      <c r="GY421" s="49"/>
      <c r="GZ421" s="49"/>
      <c r="HA421" s="49"/>
      <c r="HB421" s="49"/>
      <c r="HC421" s="49"/>
      <c r="HD421" s="49"/>
      <c r="HE421" s="49"/>
      <c r="HF421" s="49"/>
      <c r="HG421" s="49"/>
      <c r="HH421" s="49"/>
      <c r="HI421" s="49"/>
      <c r="HJ421" s="49"/>
      <c r="HK421" s="49"/>
      <c r="HL421" s="49"/>
      <c r="HM421" s="49"/>
      <c r="HN421" s="49"/>
      <c r="HO421" s="49"/>
      <c r="HP421" s="49"/>
      <c r="HQ421" s="49"/>
      <c r="HR421" s="49"/>
      <c r="HS421" s="49"/>
      <c r="HT421" s="49"/>
      <c r="HU421" s="49"/>
      <c r="HV421" s="49"/>
      <c r="HW421" s="49"/>
      <c r="HX421" s="49"/>
      <c r="HY421" s="49"/>
      <c r="HZ421" s="49"/>
      <c r="IA421" s="49"/>
      <c r="IB421" s="49"/>
      <c r="IC421" s="49"/>
      <c r="ID421" s="49"/>
      <c r="IE421" s="49"/>
      <c r="IF421" s="49"/>
      <c r="IG421" s="49"/>
      <c r="IH421" s="49"/>
      <c r="II421" s="49"/>
      <c r="IJ421" s="49"/>
      <c r="IK421" s="49"/>
      <c r="IL421" s="49"/>
      <c r="IM421" s="49"/>
    </row>
    <row r="422" spans="1:248" s="24" customFormat="1" ht="18" customHeight="1">
      <c r="A422" s="44">
        <f>IF(C422&lt;&gt;" ",COUNTA(C$10:$C422)," ")</f>
        <v>383</v>
      </c>
      <c r="B422" s="44">
        <f>IF(C422&lt;&gt;" ",COUNTA($C$422:C422)," ")</f>
        <v>1</v>
      </c>
      <c r="C422" s="38" t="s">
        <v>441</v>
      </c>
      <c r="D422" s="45"/>
      <c r="E422" s="46" t="s">
        <v>196</v>
      </c>
      <c r="F422" s="46" t="s">
        <v>197</v>
      </c>
      <c r="G422" s="38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50"/>
    </row>
    <row r="423" spans="1:248" s="63" customFormat="1" ht="18" customHeight="1">
      <c r="A423" s="44">
        <f>IF(C423&lt;&gt;" ",COUNTA(C$10:$C423)," ")</f>
        <v>384</v>
      </c>
      <c r="B423" s="44">
        <f>IF(C423&lt;&gt;" ",COUNTA($C$422:C423)," ")</f>
        <v>2</v>
      </c>
      <c r="C423" s="38" t="s">
        <v>442</v>
      </c>
      <c r="D423" s="45"/>
      <c r="E423" s="46" t="s">
        <v>196</v>
      </c>
      <c r="F423" s="71" t="s">
        <v>197</v>
      </c>
      <c r="G423" s="38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40"/>
      <c r="AW423" s="41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  <c r="FJ423" s="24"/>
      <c r="FK423" s="24"/>
      <c r="FL423" s="24"/>
      <c r="FM423" s="24"/>
      <c r="FN423" s="24"/>
      <c r="FO423" s="24"/>
      <c r="FP423" s="24"/>
      <c r="FQ423" s="24"/>
      <c r="FR423" s="24"/>
      <c r="FS423" s="24"/>
      <c r="FT423" s="24"/>
      <c r="FU423" s="24"/>
      <c r="FV423" s="24"/>
      <c r="FW423" s="24"/>
      <c r="FX423" s="24"/>
      <c r="FY423" s="24"/>
      <c r="FZ423" s="24"/>
      <c r="GA423" s="24"/>
      <c r="GB423" s="24"/>
      <c r="GC423" s="24"/>
      <c r="GD423" s="24"/>
      <c r="GE423" s="24"/>
      <c r="GF423" s="24"/>
      <c r="GG423" s="24"/>
      <c r="GH423" s="24"/>
      <c r="GI423" s="24"/>
      <c r="GJ423" s="24"/>
      <c r="GK423" s="24"/>
      <c r="GL423" s="24"/>
      <c r="GM423" s="24"/>
      <c r="GN423" s="24"/>
      <c r="GO423" s="24"/>
      <c r="GP423" s="24"/>
      <c r="GQ423" s="24"/>
      <c r="GR423" s="24"/>
      <c r="GS423" s="24"/>
      <c r="GT423" s="24"/>
      <c r="GU423" s="24"/>
      <c r="GV423" s="24"/>
      <c r="GW423" s="24"/>
      <c r="GX423" s="24"/>
      <c r="GY423" s="24"/>
      <c r="GZ423" s="24"/>
      <c r="HA423" s="24"/>
      <c r="HB423" s="24"/>
      <c r="HC423" s="24"/>
      <c r="HD423" s="24"/>
      <c r="HE423" s="24"/>
      <c r="HF423" s="24"/>
      <c r="HG423" s="24"/>
      <c r="HH423" s="24"/>
      <c r="HI423" s="24"/>
      <c r="HJ423" s="24"/>
      <c r="HK423" s="24"/>
      <c r="HL423" s="24"/>
      <c r="HM423" s="24"/>
      <c r="HN423" s="24"/>
      <c r="HO423" s="24"/>
      <c r="HP423" s="24"/>
      <c r="HQ423" s="24"/>
      <c r="HR423" s="24"/>
      <c r="HS423" s="24"/>
      <c r="HT423" s="24"/>
      <c r="HU423" s="24"/>
      <c r="HV423" s="24"/>
      <c r="HW423" s="24"/>
      <c r="HX423" s="24"/>
      <c r="HY423" s="24"/>
      <c r="HZ423" s="24"/>
      <c r="IA423" s="24"/>
      <c r="IB423" s="24"/>
      <c r="IC423" s="24"/>
      <c r="ID423" s="24"/>
      <c r="IE423" s="24"/>
      <c r="IF423" s="24"/>
      <c r="IG423" s="24"/>
      <c r="IH423" s="24"/>
      <c r="II423" s="24"/>
      <c r="IJ423" s="24"/>
      <c r="IK423" s="24"/>
      <c r="IL423" s="24"/>
      <c r="IM423" s="24"/>
      <c r="IN423" s="49"/>
    </row>
    <row r="424" spans="1:248" s="24" customFormat="1" ht="18" customHeight="1">
      <c r="A424" s="44">
        <f>IF(C424&lt;&gt;" ",COUNTA(C$10:$C424)," ")</f>
        <v>385</v>
      </c>
      <c r="B424" s="44">
        <f>IF(C424&lt;&gt;" ",COUNTA($C$422:C424)," ")</f>
        <v>3</v>
      </c>
      <c r="C424" s="38" t="s">
        <v>443</v>
      </c>
      <c r="D424" s="45"/>
      <c r="E424" s="46" t="s">
        <v>200</v>
      </c>
      <c r="F424" s="46" t="s">
        <v>201</v>
      </c>
      <c r="G424" s="38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48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9"/>
      <c r="BS424" s="49"/>
      <c r="BT424" s="49"/>
      <c r="BU424" s="49"/>
      <c r="BV424" s="49"/>
      <c r="BW424" s="49"/>
      <c r="BX424" s="49"/>
      <c r="BY424" s="49"/>
      <c r="BZ424" s="49"/>
      <c r="CA424" s="49"/>
      <c r="CB424" s="49"/>
      <c r="CC424" s="49"/>
      <c r="CD424" s="49"/>
      <c r="CE424" s="49"/>
      <c r="CF424" s="49"/>
      <c r="CG424" s="49"/>
      <c r="CH424" s="49"/>
      <c r="CI424" s="49"/>
      <c r="CJ424" s="49"/>
      <c r="CK424" s="49"/>
      <c r="CL424" s="49"/>
      <c r="CM424" s="49"/>
      <c r="CN424" s="49"/>
      <c r="CO424" s="49"/>
      <c r="CP424" s="49"/>
      <c r="CQ424" s="49"/>
      <c r="CR424" s="49"/>
      <c r="CS424" s="49"/>
      <c r="CT424" s="49"/>
      <c r="CU424" s="49"/>
      <c r="CV424" s="49"/>
      <c r="CW424" s="49"/>
      <c r="CX424" s="49"/>
      <c r="CY424" s="49"/>
      <c r="CZ424" s="49"/>
      <c r="DA424" s="49"/>
      <c r="DB424" s="49"/>
      <c r="DC424" s="49"/>
      <c r="DD424" s="49"/>
      <c r="DE424" s="49"/>
      <c r="DF424" s="49"/>
      <c r="DG424" s="49"/>
      <c r="DH424" s="49"/>
      <c r="DI424" s="49"/>
      <c r="DJ424" s="49"/>
      <c r="DK424" s="49"/>
      <c r="DL424" s="49"/>
      <c r="DM424" s="49"/>
      <c r="DN424" s="49"/>
      <c r="DO424" s="49"/>
      <c r="DP424" s="49"/>
      <c r="DQ424" s="49"/>
      <c r="DR424" s="49"/>
      <c r="DS424" s="49"/>
      <c r="DT424" s="49"/>
      <c r="DU424" s="49"/>
      <c r="DV424" s="49"/>
      <c r="DW424" s="49"/>
      <c r="DX424" s="49"/>
      <c r="DY424" s="49"/>
      <c r="DZ424" s="49"/>
      <c r="EA424" s="49"/>
      <c r="EB424" s="49"/>
      <c r="EC424" s="49"/>
      <c r="ED424" s="49"/>
      <c r="EE424" s="49"/>
      <c r="EF424" s="49"/>
      <c r="EG424" s="49"/>
      <c r="EH424" s="49"/>
      <c r="EI424" s="49"/>
      <c r="EJ424" s="49"/>
      <c r="EK424" s="49"/>
      <c r="EL424" s="49"/>
      <c r="EM424" s="49"/>
      <c r="EN424" s="49"/>
      <c r="EO424" s="49"/>
      <c r="EP424" s="49"/>
      <c r="EQ424" s="49"/>
      <c r="ER424" s="49"/>
      <c r="ES424" s="49"/>
      <c r="ET424" s="49"/>
      <c r="EU424" s="49"/>
      <c r="EV424" s="49"/>
      <c r="EW424" s="49"/>
      <c r="EX424" s="49"/>
      <c r="EY424" s="49"/>
      <c r="EZ424" s="49"/>
      <c r="FA424" s="49"/>
      <c r="FB424" s="49"/>
      <c r="FC424" s="49"/>
      <c r="FD424" s="49"/>
      <c r="FE424" s="49"/>
      <c r="FF424" s="49"/>
      <c r="FG424" s="49"/>
      <c r="FH424" s="49"/>
      <c r="FI424" s="49"/>
      <c r="FJ424" s="49"/>
      <c r="FK424" s="49"/>
      <c r="FL424" s="49"/>
      <c r="FM424" s="49"/>
      <c r="FN424" s="49"/>
      <c r="FO424" s="49"/>
      <c r="FP424" s="49"/>
      <c r="FQ424" s="49"/>
      <c r="FR424" s="49"/>
      <c r="FS424" s="49"/>
      <c r="FT424" s="49"/>
      <c r="FU424" s="49"/>
      <c r="FV424" s="49"/>
      <c r="FW424" s="49"/>
      <c r="FX424" s="49"/>
      <c r="FY424" s="49"/>
      <c r="FZ424" s="49"/>
      <c r="GA424" s="49"/>
      <c r="GB424" s="49"/>
      <c r="GC424" s="49"/>
      <c r="GD424" s="49"/>
      <c r="GE424" s="49"/>
      <c r="GF424" s="49"/>
      <c r="GG424" s="49"/>
      <c r="GH424" s="49"/>
      <c r="GI424" s="49"/>
      <c r="GJ424" s="49"/>
      <c r="GK424" s="49"/>
      <c r="GL424" s="49"/>
      <c r="GM424" s="49"/>
      <c r="GN424" s="49"/>
      <c r="GO424" s="49"/>
      <c r="GP424" s="49"/>
      <c r="GQ424" s="49"/>
      <c r="GR424" s="49"/>
      <c r="GS424" s="49"/>
      <c r="GT424" s="49"/>
      <c r="GU424" s="49"/>
      <c r="GV424" s="49"/>
      <c r="GW424" s="49"/>
      <c r="GX424" s="49"/>
      <c r="GY424" s="49"/>
      <c r="GZ424" s="49"/>
      <c r="HA424" s="49"/>
      <c r="HB424" s="49"/>
      <c r="HC424" s="49"/>
      <c r="HD424" s="49"/>
      <c r="HE424" s="49"/>
      <c r="HF424" s="49"/>
      <c r="HG424" s="49"/>
      <c r="HH424" s="49"/>
      <c r="HI424" s="49"/>
      <c r="HJ424" s="49"/>
      <c r="HK424" s="49"/>
      <c r="HL424" s="49"/>
      <c r="HM424" s="49"/>
      <c r="HN424" s="49"/>
      <c r="HO424" s="49"/>
      <c r="HP424" s="49"/>
      <c r="HQ424" s="49"/>
      <c r="HR424" s="49"/>
      <c r="HS424" s="49"/>
      <c r="HT424" s="49"/>
      <c r="HU424" s="49"/>
      <c r="HV424" s="49"/>
      <c r="HW424" s="49"/>
      <c r="HX424" s="49"/>
      <c r="HY424" s="49"/>
      <c r="HZ424" s="49"/>
      <c r="IA424" s="49"/>
      <c r="IB424" s="49"/>
      <c r="IC424" s="49"/>
      <c r="ID424" s="49"/>
      <c r="IE424" s="49"/>
      <c r="IF424" s="49"/>
      <c r="IG424" s="49"/>
      <c r="IH424" s="49"/>
      <c r="II424" s="49"/>
      <c r="IJ424" s="49"/>
      <c r="IK424" s="49"/>
      <c r="IL424" s="49"/>
      <c r="IM424" s="49"/>
      <c r="IN424" s="63"/>
    </row>
    <row r="425" spans="1:248" s="24" customFormat="1" ht="18" customHeight="1">
      <c r="A425" s="44">
        <f>IF(C425&lt;&gt;" ",COUNTA(C$10:$C425)," ")</f>
        <v>386</v>
      </c>
      <c r="B425" s="44">
        <f>IF(C425&lt;&gt;" ",COUNTA($C$422:C425)," ")</f>
        <v>4</v>
      </c>
      <c r="C425" s="38" t="s">
        <v>444</v>
      </c>
      <c r="D425" s="45"/>
      <c r="E425" s="46" t="s">
        <v>200</v>
      </c>
      <c r="F425" s="46" t="s">
        <v>201</v>
      </c>
      <c r="G425" s="38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40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  <c r="DG425" s="41"/>
      <c r="DH425" s="41"/>
      <c r="DI425" s="41"/>
      <c r="DJ425" s="41"/>
      <c r="DK425" s="41"/>
      <c r="DL425" s="41"/>
      <c r="DM425" s="41"/>
      <c r="DN425" s="41"/>
      <c r="DO425" s="41"/>
      <c r="DP425" s="41"/>
      <c r="DQ425" s="41"/>
      <c r="DR425" s="41"/>
      <c r="DS425" s="41"/>
      <c r="DT425" s="41"/>
      <c r="DU425" s="41"/>
      <c r="DV425" s="41"/>
      <c r="DW425" s="41"/>
      <c r="DX425" s="41"/>
      <c r="DY425" s="41"/>
      <c r="DZ425" s="41"/>
      <c r="EA425" s="41"/>
      <c r="EB425" s="41"/>
      <c r="EC425" s="41"/>
      <c r="ED425" s="41"/>
      <c r="EE425" s="41"/>
      <c r="EF425" s="41"/>
      <c r="EG425" s="41"/>
      <c r="EH425" s="41"/>
      <c r="EI425" s="41"/>
      <c r="EJ425" s="41"/>
      <c r="EK425" s="41"/>
      <c r="EL425" s="41"/>
      <c r="EM425" s="41"/>
      <c r="EN425" s="41"/>
      <c r="EO425" s="41"/>
      <c r="EP425" s="41"/>
      <c r="EQ425" s="41"/>
      <c r="ER425" s="41"/>
      <c r="ES425" s="41"/>
      <c r="ET425" s="41"/>
      <c r="EU425" s="41"/>
      <c r="EV425" s="41"/>
      <c r="EW425" s="41"/>
      <c r="EX425" s="41"/>
      <c r="EY425" s="41"/>
      <c r="EZ425" s="41"/>
      <c r="FA425" s="41"/>
      <c r="FB425" s="41"/>
      <c r="FC425" s="41"/>
      <c r="FD425" s="41"/>
      <c r="FE425" s="41"/>
      <c r="FF425" s="41"/>
      <c r="FG425" s="41"/>
      <c r="FH425" s="41"/>
      <c r="FI425" s="41"/>
      <c r="FJ425" s="41"/>
      <c r="FK425" s="41"/>
      <c r="FL425" s="41"/>
      <c r="FM425" s="41"/>
      <c r="FN425" s="41"/>
      <c r="FO425" s="41"/>
      <c r="FP425" s="41"/>
      <c r="FQ425" s="41"/>
      <c r="FR425" s="41"/>
      <c r="FS425" s="41"/>
      <c r="FT425" s="41"/>
      <c r="FU425" s="41"/>
      <c r="FV425" s="41"/>
      <c r="FW425" s="41"/>
      <c r="FX425" s="41"/>
      <c r="FY425" s="41"/>
      <c r="FZ425" s="41"/>
      <c r="GA425" s="41"/>
      <c r="GB425" s="41"/>
      <c r="GC425" s="41"/>
      <c r="GD425" s="41"/>
      <c r="GE425" s="41"/>
      <c r="GF425" s="41"/>
      <c r="GG425" s="41"/>
      <c r="GH425" s="41"/>
      <c r="GI425" s="41"/>
      <c r="GJ425" s="41"/>
      <c r="GK425" s="41"/>
      <c r="GL425" s="41"/>
      <c r="GM425" s="41"/>
      <c r="GN425" s="41"/>
      <c r="GO425" s="41"/>
      <c r="GP425" s="41"/>
      <c r="GQ425" s="41"/>
      <c r="GR425" s="41"/>
      <c r="GS425" s="41"/>
      <c r="GT425" s="41"/>
      <c r="GU425" s="41"/>
      <c r="GV425" s="41"/>
      <c r="GW425" s="41"/>
      <c r="GX425" s="41"/>
      <c r="GY425" s="41"/>
      <c r="GZ425" s="41"/>
      <c r="HA425" s="41"/>
      <c r="HB425" s="41"/>
      <c r="HC425" s="41"/>
      <c r="HD425" s="41"/>
      <c r="HE425" s="41"/>
      <c r="HF425" s="41"/>
      <c r="HG425" s="41"/>
      <c r="HH425" s="41"/>
      <c r="HI425" s="41"/>
      <c r="HJ425" s="41"/>
      <c r="HK425" s="41"/>
      <c r="HL425" s="41"/>
      <c r="HM425" s="41"/>
      <c r="HN425" s="41"/>
      <c r="HO425" s="41"/>
      <c r="HP425" s="41"/>
      <c r="HQ425" s="41"/>
      <c r="HR425" s="41"/>
      <c r="HS425" s="41"/>
      <c r="HT425" s="41"/>
      <c r="HU425" s="41"/>
      <c r="HV425" s="41"/>
      <c r="HW425" s="41"/>
      <c r="HX425" s="41"/>
      <c r="HY425" s="41"/>
      <c r="HZ425" s="41"/>
      <c r="IA425" s="41"/>
      <c r="IB425" s="41"/>
      <c r="IC425" s="41"/>
      <c r="ID425" s="41"/>
      <c r="IE425" s="41"/>
      <c r="IF425" s="41"/>
      <c r="IG425" s="41"/>
      <c r="IH425" s="41"/>
      <c r="II425" s="41"/>
      <c r="IJ425" s="41"/>
      <c r="IK425" s="41"/>
      <c r="IL425" s="41"/>
      <c r="IM425" s="41"/>
    </row>
    <row r="426" spans="1:248" s="24" customFormat="1" ht="18" customHeight="1">
      <c r="A426" s="44">
        <f>IF(C426&lt;&gt;" ",COUNTA(C$10:$C426)," ")</f>
        <v>387</v>
      </c>
      <c r="B426" s="44">
        <f>IF(C426&lt;&gt;" ",COUNTA($C$422:C426)," ")</f>
        <v>5</v>
      </c>
      <c r="C426" s="38" t="s">
        <v>445</v>
      </c>
      <c r="D426" s="45"/>
      <c r="E426" s="46" t="s">
        <v>200</v>
      </c>
      <c r="F426" s="46" t="s">
        <v>201</v>
      </c>
      <c r="G426" s="38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40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  <c r="DG426" s="41"/>
      <c r="DH426" s="41"/>
      <c r="DI426" s="41"/>
      <c r="DJ426" s="41"/>
      <c r="DK426" s="41"/>
      <c r="DL426" s="41"/>
      <c r="DM426" s="41"/>
      <c r="DN426" s="41"/>
      <c r="DO426" s="41"/>
      <c r="DP426" s="41"/>
      <c r="DQ426" s="41"/>
      <c r="DR426" s="41"/>
      <c r="DS426" s="41"/>
      <c r="DT426" s="41"/>
      <c r="DU426" s="41"/>
      <c r="DV426" s="41"/>
      <c r="DW426" s="41"/>
      <c r="DX426" s="41"/>
      <c r="DY426" s="41"/>
      <c r="DZ426" s="41"/>
      <c r="EA426" s="41"/>
      <c r="EB426" s="41"/>
      <c r="EC426" s="41"/>
      <c r="ED426" s="41"/>
      <c r="EE426" s="41"/>
      <c r="EF426" s="41"/>
      <c r="EG426" s="41"/>
      <c r="EH426" s="41"/>
      <c r="EI426" s="41"/>
      <c r="EJ426" s="41"/>
      <c r="EK426" s="41"/>
      <c r="EL426" s="41"/>
      <c r="EM426" s="41"/>
      <c r="EN426" s="41"/>
      <c r="EO426" s="41"/>
      <c r="EP426" s="41"/>
      <c r="EQ426" s="41"/>
      <c r="ER426" s="41"/>
      <c r="ES426" s="41"/>
      <c r="ET426" s="41"/>
      <c r="EU426" s="41"/>
      <c r="EV426" s="41"/>
      <c r="EW426" s="41"/>
      <c r="EX426" s="41"/>
      <c r="EY426" s="41"/>
      <c r="EZ426" s="41"/>
      <c r="FA426" s="41"/>
      <c r="FB426" s="41"/>
      <c r="FC426" s="41"/>
      <c r="FD426" s="41"/>
      <c r="FE426" s="41"/>
      <c r="FF426" s="41"/>
      <c r="FG426" s="41"/>
      <c r="FH426" s="41"/>
      <c r="FI426" s="41"/>
      <c r="FJ426" s="41"/>
      <c r="FK426" s="41"/>
      <c r="FL426" s="41"/>
      <c r="FM426" s="41"/>
      <c r="FN426" s="41"/>
      <c r="FO426" s="41"/>
      <c r="FP426" s="41"/>
      <c r="FQ426" s="41"/>
      <c r="FR426" s="41"/>
      <c r="FS426" s="41"/>
      <c r="FT426" s="41"/>
      <c r="FU426" s="41"/>
      <c r="FV426" s="41"/>
      <c r="FW426" s="41"/>
      <c r="FX426" s="41"/>
      <c r="FY426" s="41"/>
      <c r="FZ426" s="41"/>
      <c r="GA426" s="41"/>
      <c r="GB426" s="41"/>
      <c r="GC426" s="41"/>
      <c r="GD426" s="41"/>
      <c r="GE426" s="41"/>
      <c r="GF426" s="41"/>
      <c r="GG426" s="41"/>
      <c r="GH426" s="41"/>
      <c r="GI426" s="41"/>
      <c r="GJ426" s="41"/>
      <c r="GK426" s="41"/>
      <c r="GL426" s="41"/>
      <c r="GM426" s="41"/>
      <c r="GN426" s="41"/>
      <c r="GO426" s="41"/>
      <c r="GP426" s="41"/>
      <c r="GQ426" s="41"/>
      <c r="GR426" s="41"/>
      <c r="GS426" s="41"/>
      <c r="GT426" s="41"/>
      <c r="GU426" s="41"/>
      <c r="GV426" s="41"/>
      <c r="GW426" s="41"/>
      <c r="GX426" s="41"/>
      <c r="GY426" s="41"/>
      <c r="GZ426" s="41"/>
      <c r="HA426" s="41"/>
      <c r="HB426" s="41"/>
      <c r="HC426" s="41"/>
      <c r="HD426" s="41"/>
      <c r="HE426" s="41"/>
      <c r="HF426" s="41"/>
      <c r="HG426" s="41"/>
      <c r="HH426" s="41"/>
      <c r="HI426" s="41"/>
      <c r="HJ426" s="41"/>
      <c r="HK426" s="41"/>
      <c r="HL426" s="41"/>
      <c r="HM426" s="41"/>
      <c r="HN426" s="41"/>
      <c r="HO426" s="41"/>
      <c r="HP426" s="41"/>
      <c r="HQ426" s="41"/>
      <c r="HR426" s="41"/>
      <c r="HS426" s="41"/>
      <c r="HT426" s="41"/>
      <c r="HU426" s="41"/>
      <c r="HV426" s="41"/>
      <c r="HW426" s="41"/>
      <c r="HX426" s="41"/>
      <c r="HY426" s="41"/>
      <c r="HZ426" s="41"/>
      <c r="IA426" s="41"/>
      <c r="IB426" s="41"/>
      <c r="IC426" s="41"/>
      <c r="ID426" s="41"/>
      <c r="IE426" s="41"/>
      <c r="IF426" s="41"/>
      <c r="IG426" s="41"/>
      <c r="IH426" s="41"/>
      <c r="II426" s="41"/>
      <c r="IJ426" s="41"/>
      <c r="IK426" s="41"/>
      <c r="IL426" s="41"/>
      <c r="IM426" s="41"/>
    </row>
    <row r="427" spans="1:248" s="24" customFormat="1" ht="18" customHeight="1">
      <c r="A427" s="44">
        <f>IF(C427&lt;&gt;" ",COUNTA(C$10:$C427)," ")</f>
        <v>388</v>
      </c>
      <c r="B427" s="44">
        <f>IF(C427&lt;&gt;" ",COUNTA($C$422:C427)," ")</f>
        <v>6</v>
      </c>
      <c r="C427" s="38" t="s">
        <v>446</v>
      </c>
      <c r="D427" s="45"/>
      <c r="E427" s="46" t="s">
        <v>200</v>
      </c>
      <c r="F427" s="46" t="s">
        <v>201</v>
      </c>
      <c r="G427" s="38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40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  <c r="DG427" s="41"/>
      <c r="DH427" s="41"/>
      <c r="DI427" s="41"/>
      <c r="DJ427" s="41"/>
      <c r="DK427" s="41"/>
      <c r="DL427" s="41"/>
      <c r="DM427" s="41"/>
      <c r="DN427" s="41"/>
      <c r="DO427" s="41"/>
      <c r="DP427" s="41"/>
      <c r="DQ427" s="41"/>
      <c r="DR427" s="41"/>
      <c r="DS427" s="41"/>
      <c r="DT427" s="41"/>
      <c r="DU427" s="41"/>
      <c r="DV427" s="41"/>
      <c r="DW427" s="41"/>
      <c r="DX427" s="41"/>
      <c r="DY427" s="41"/>
      <c r="DZ427" s="41"/>
      <c r="EA427" s="41"/>
      <c r="EB427" s="41"/>
      <c r="EC427" s="41"/>
      <c r="ED427" s="41"/>
      <c r="EE427" s="41"/>
      <c r="EF427" s="41"/>
      <c r="EG427" s="41"/>
      <c r="EH427" s="41"/>
      <c r="EI427" s="41"/>
      <c r="EJ427" s="41"/>
      <c r="EK427" s="41"/>
      <c r="EL427" s="41"/>
      <c r="EM427" s="41"/>
      <c r="EN427" s="41"/>
      <c r="EO427" s="41"/>
      <c r="EP427" s="41"/>
      <c r="EQ427" s="41"/>
      <c r="ER427" s="41"/>
      <c r="ES427" s="41"/>
      <c r="ET427" s="41"/>
      <c r="EU427" s="41"/>
      <c r="EV427" s="41"/>
      <c r="EW427" s="41"/>
      <c r="EX427" s="41"/>
      <c r="EY427" s="41"/>
      <c r="EZ427" s="41"/>
      <c r="FA427" s="41"/>
      <c r="FB427" s="41"/>
      <c r="FC427" s="41"/>
      <c r="FD427" s="41"/>
      <c r="FE427" s="41"/>
      <c r="FF427" s="41"/>
      <c r="FG427" s="41"/>
      <c r="FH427" s="41"/>
      <c r="FI427" s="41"/>
      <c r="FJ427" s="41"/>
      <c r="FK427" s="41"/>
      <c r="FL427" s="41"/>
      <c r="FM427" s="41"/>
      <c r="FN427" s="41"/>
      <c r="FO427" s="41"/>
      <c r="FP427" s="41"/>
      <c r="FQ427" s="41"/>
      <c r="FR427" s="41"/>
      <c r="FS427" s="41"/>
      <c r="FT427" s="41"/>
      <c r="FU427" s="41"/>
      <c r="FV427" s="41"/>
      <c r="FW427" s="41"/>
      <c r="FX427" s="41"/>
      <c r="FY427" s="41"/>
      <c r="FZ427" s="41"/>
      <c r="GA427" s="41"/>
      <c r="GB427" s="41"/>
      <c r="GC427" s="41"/>
      <c r="GD427" s="41"/>
      <c r="GE427" s="41"/>
      <c r="GF427" s="41"/>
      <c r="GG427" s="41"/>
      <c r="GH427" s="41"/>
      <c r="GI427" s="41"/>
      <c r="GJ427" s="41"/>
      <c r="GK427" s="41"/>
      <c r="GL427" s="41"/>
      <c r="GM427" s="41"/>
      <c r="GN427" s="41"/>
      <c r="GO427" s="41"/>
      <c r="GP427" s="41"/>
      <c r="GQ427" s="41"/>
      <c r="GR427" s="41"/>
      <c r="GS427" s="41"/>
      <c r="GT427" s="41"/>
      <c r="GU427" s="41"/>
      <c r="GV427" s="41"/>
      <c r="GW427" s="41"/>
      <c r="GX427" s="41"/>
      <c r="GY427" s="41"/>
      <c r="GZ427" s="41"/>
      <c r="HA427" s="41"/>
      <c r="HB427" s="41"/>
      <c r="HC427" s="41"/>
      <c r="HD427" s="41"/>
      <c r="HE427" s="41"/>
      <c r="HF427" s="41"/>
      <c r="HG427" s="41"/>
      <c r="HH427" s="41"/>
      <c r="HI427" s="41"/>
      <c r="HJ427" s="41"/>
      <c r="HK427" s="41"/>
      <c r="HL427" s="41"/>
      <c r="HM427" s="41"/>
      <c r="HN427" s="41"/>
      <c r="HO427" s="41"/>
      <c r="HP427" s="41"/>
      <c r="HQ427" s="41"/>
      <c r="HR427" s="41"/>
      <c r="HS427" s="41"/>
      <c r="HT427" s="41"/>
      <c r="HU427" s="41"/>
      <c r="HV427" s="41"/>
      <c r="HW427" s="41"/>
      <c r="HX427" s="41"/>
      <c r="HY427" s="41"/>
      <c r="HZ427" s="41"/>
      <c r="IA427" s="41"/>
      <c r="IB427" s="41"/>
      <c r="IC427" s="41"/>
      <c r="ID427" s="41"/>
      <c r="IE427" s="41"/>
      <c r="IF427" s="41"/>
      <c r="IG427" s="41"/>
      <c r="IH427" s="41"/>
      <c r="II427" s="41"/>
      <c r="IJ427" s="41"/>
      <c r="IK427" s="41"/>
      <c r="IL427" s="41"/>
      <c r="IM427" s="41"/>
    </row>
    <row r="428" spans="1:248" s="24" customFormat="1" ht="18" customHeight="1">
      <c r="A428" s="44">
        <f>IF(C428&lt;&gt;" ",COUNTA(C$10:$C428)," ")</f>
        <v>389</v>
      </c>
      <c r="B428" s="44">
        <f>IF(C428&lt;&gt;" ",COUNTA($C$422:C428)," ")</f>
        <v>7</v>
      </c>
      <c r="C428" s="38" t="s">
        <v>447</v>
      </c>
      <c r="D428" s="45"/>
      <c r="E428" s="46" t="s">
        <v>200</v>
      </c>
      <c r="F428" s="46" t="s">
        <v>201</v>
      </c>
      <c r="G428" s="38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40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  <c r="CM428" s="41"/>
      <c r="CN428" s="41"/>
      <c r="CO428" s="41"/>
      <c r="CP428" s="41"/>
      <c r="CQ428" s="41"/>
      <c r="CR428" s="41"/>
      <c r="CS428" s="41"/>
      <c r="CT428" s="41"/>
      <c r="CU428" s="41"/>
      <c r="CV428" s="41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  <c r="DG428" s="41"/>
      <c r="DH428" s="41"/>
      <c r="DI428" s="41"/>
      <c r="DJ428" s="41"/>
      <c r="DK428" s="41"/>
      <c r="DL428" s="41"/>
      <c r="DM428" s="41"/>
      <c r="DN428" s="41"/>
      <c r="DO428" s="41"/>
      <c r="DP428" s="41"/>
      <c r="DQ428" s="41"/>
      <c r="DR428" s="41"/>
      <c r="DS428" s="41"/>
      <c r="DT428" s="41"/>
      <c r="DU428" s="41"/>
      <c r="DV428" s="41"/>
      <c r="DW428" s="41"/>
      <c r="DX428" s="41"/>
      <c r="DY428" s="41"/>
      <c r="DZ428" s="41"/>
      <c r="EA428" s="41"/>
      <c r="EB428" s="41"/>
      <c r="EC428" s="41"/>
      <c r="ED428" s="41"/>
      <c r="EE428" s="41"/>
      <c r="EF428" s="41"/>
      <c r="EG428" s="41"/>
      <c r="EH428" s="41"/>
      <c r="EI428" s="41"/>
      <c r="EJ428" s="41"/>
      <c r="EK428" s="41"/>
      <c r="EL428" s="41"/>
      <c r="EM428" s="41"/>
      <c r="EN428" s="41"/>
      <c r="EO428" s="41"/>
      <c r="EP428" s="41"/>
      <c r="EQ428" s="41"/>
      <c r="ER428" s="41"/>
      <c r="ES428" s="41"/>
      <c r="ET428" s="41"/>
      <c r="EU428" s="41"/>
      <c r="EV428" s="41"/>
      <c r="EW428" s="41"/>
      <c r="EX428" s="41"/>
      <c r="EY428" s="41"/>
      <c r="EZ428" s="41"/>
      <c r="FA428" s="41"/>
      <c r="FB428" s="41"/>
      <c r="FC428" s="41"/>
      <c r="FD428" s="41"/>
      <c r="FE428" s="41"/>
      <c r="FF428" s="41"/>
      <c r="FG428" s="41"/>
      <c r="FH428" s="41"/>
      <c r="FI428" s="41"/>
      <c r="FJ428" s="41"/>
      <c r="FK428" s="41"/>
      <c r="FL428" s="41"/>
      <c r="FM428" s="41"/>
      <c r="FN428" s="41"/>
      <c r="FO428" s="41"/>
      <c r="FP428" s="41"/>
      <c r="FQ428" s="41"/>
      <c r="FR428" s="41"/>
      <c r="FS428" s="41"/>
      <c r="FT428" s="41"/>
      <c r="FU428" s="41"/>
      <c r="FV428" s="41"/>
      <c r="FW428" s="41"/>
      <c r="FX428" s="41"/>
      <c r="FY428" s="41"/>
      <c r="FZ428" s="41"/>
      <c r="GA428" s="41"/>
      <c r="GB428" s="41"/>
      <c r="GC428" s="41"/>
      <c r="GD428" s="41"/>
      <c r="GE428" s="41"/>
      <c r="GF428" s="41"/>
      <c r="GG428" s="41"/>
      <c r="GH428" s="41"/>
      <c r="GI428" s="41"/>
      <c r="GJ428" s="41"/>
      <c r="GK428" s="41"/>
      <c r="GL428" s="41"/>
      <c r="GM428" s="41"/>
      <c r="GN428" s="41"/>
      <c r="GO428" s="41"/>
      <c r="GP428" s="41"/>
      <c r="GQ428" s="41"/>
      <c r="GR428" s="41"/>
      <c r="GS428" s="41"/>
      <c r="GT428" s="41"/>
      <c r="GU428" s="41"/>
      <c r="GV428" s="41"/>
      <c r="GW428" s="41"/>
      <c r="GX428" s="41"/>
      <c r="GY428" s="41"/>
      <c r="GZ428" s="41"/>
      <c r="HA428" s="41"/>
      <c r="HB428" s="41"/>
      <c r="HC428" s="41"/>
      <c r="HD428" s="41"/>
      <c r="HE428" s="41"/>
      <c r="HF428" s="41"/>
      <c r="HG428" s="41"/>
      <c r="HH428" s="41"/>
      <c r="HI428" s="41"/>
      <c r="HJ428" s="41"/>
      <c r="HK428" s="41"/>
      <c r="HL428" s="41"/>
      <c r="HM428" s="41"/>
      <c r="HN428" s="41"/>
      <c r="HO428" s="41"/>
      <c r="HP428" s="41"/>
      <c r="HQ428" s="41"/>
      <c r="HR428" s="41"/>
      <c r="HS428" s="41"/>
      <c r="HT428" s="41"/>
      <c r="HU428" s="41"/>
      <c r="HV428" s="41"/>
      <c r="HW428" s="41"/>
      <c r="HX428" s="41"/>
      <c r="HY428" s="41"/>
      <c r="HZ428" s="41"/>
      <c r="IA428" s="41"/>
      <c r="IB428" s="41"/>
      <c r="IC428" s="41"/>
      <c r="ID428" s="41"/>
      <c r="IE428" s="41"/>
      <c r="IF428" s="41"/>
      <c r="IG428" s="41"/>
      <c r="IH428" s="41"/>
      <c r="II428" s="41"/>
      <c r="IJ428" s="41"/>
      <c r="IK428" s="41"/>
      <c r="IL428" s="41"/>
      <c r="IM428" s="41"/>
    </row>
    <row r="429" spans="1:248" s="49" customFormat="1" ht="18" customHeight="1">
      <c r="A429" s="43" t="s">
        <v>448</v>
      </c>
      <c r="B429" s="43"/>
      <c r="C429" s="29"/>
      <c r="D429" s="29"/>
      <c r="E429" s="28"/>
      <c r="F429" s="30"/>
      <c r="G429" s="31">
        <f>0.15*4</f>
        <v>0.6</v>
      </c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50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  <c r="FJ429" s="24"/>
      <c r="FK429" s="24"/>
      <c r="FL429" s="24"/>
      <c r="FM429" s="24"/>
      <c r="FN429" s="24"/>
      <c r="FO429" s="24"/>
      <c r="FP429" s="24"/>
      <c r="FQ429" s="24"/>
      <c r="FR429" s="24"/>
      <c r="FS429" s="24"/>
      <c r="FT429" s="24"/>
      <c r="FU429" s="24"/>
      <c r="FV429" s="24"/>
      <c r="FW429" s="24"/>
      <c r="FX429" s="24"/>
      <c r="FY429" s="24"/>
      <c r="FZ429" s="24"/>
      <c r="GA429" s="24"/>
      <c r="GB429" s="24"/>
      <c r="GC429" s="24"/>
      <c r="GD429" s="24"/>
      <c r="GE429" s="24"/>
      <c r="GF429" s="24"/>
      <c r="GG429" s="24"/>
      <c r="GH429" s="24"/>
      <c r="GI429" s="24"/>
      <c r="GJ429" s="24"/>
      <c r="GK429" s="24"/>
      <c r="GL429" s="24"/>
      <c r="GM429" s="24"/>
      <c r="GN429" s="24"/>
      <c r="GO429" s="24"/>
      <c r="GP429" s="24"/>
      <c r="GQ429" s="24"/>
      <c r="GR429" s="24"/>
      <c r="GS429" s="24"/>
      <c r="GT429" s="24"/>
      <c r="GU429" s="24"/>
      <c r="GV429" s="24"/>
      <c r="GW429" s="24"/>
      <c r="GX429" s="24"/>
      <c r="GY429" s="24"/>
      <c r="GZ429" s="24"/>
      <c r="HA429" s="24"/>
      <c r="HB429" s="24"/>
      <c r="HC429" s="24"/>
      <c r="HD429" s="24"/>
      <c r="HE429" s="24"/>
      <c r="HF429" s="24"/>
      <c r="HG429" s="24"/>
      <c r="HH429" s="24"/>
      <c r="HI429" s="24"/>
      <c r="HJ429" s="24"/>
      <c r="HK429" s="24"/>
      <c r="HL429" s="24"/>
      <c r="HM429" s="24"/>
      <c r="HN429" s="24"/>
      <c r="HO429" s="24"/>
      <c r="HP429" s="24"/>
      <c r="HQ429" s="24"/>
      <c r="HR429" s="24"/>
      <c r="HS429" s="24"/>
      <c r="HT429" s="24"/>
      <c r="HU429" s="24"/>
      <c r="HV429" s="24"/>
      <c r="HW429" s="24"/>
      <c r="HX429" s="24"/>
      <c r="HY429" s="24"/>
      <c r="HZ429" s="24"/>
      <c r="IA429" s="24"/>
      <c r="IB429" s="24"/>
      <c r="IC429" s="24"/>
      <c r="ID429" s="24"/>
      <c r="IE429" s="24"/>
      <c r="IF429" s="24"/>
      <c r="IG429" s="24"/>
      <c r="IH429" s="24"/>
      <c r="II429" s="24"/>
      <c r="IJ429" s="24"/>
      <c r="IK429" s="24"/>
      <c r="IL429" s="24"/>
      <c r="IM429" s="24"/>
      <c r="IN429" s="24"/>
    </row>
    <row r="430" spans="1:248" s="39" customFormat="1" ht="18" customHeight="1">
      <c r="A430" s="44">
        <f>IF(C430&lt;&gt;" ",COUNTA(C$10:$C430)," ")</f>
        <v>390</v>
      </c>
      <c r="B430" s="44">
        <f>IF(C430&lt;&gt;" ",COUNTA($C$256:C256)," ")</f>
        <v>1</v>
      </c>
      <c r="C430" s="38" t="s">
        <v>449</v>
      </c>
      <c r="D430" s="45"/>
      <c r="E430" s="46" t="s">
        <v>196</v>
      </c>
      <c r="F430" s="46" t="s">
        <v>197</v>
      </c>
      <c r="G430" s="38"/>
      <c r="AV430" s="50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  <c r="FJ430" s="24"/>
      <c r="FK430" s="24"/>
      <c r="FL430" s="24"/>
      <c r="FM430" s="24"/>
      <c r="FN430" s="24"/>
      <c r="FO430" s="24"/>
      <c r="FP430" s="24"/>
      <c r="FQ430" s="24"/>
      <c r="FR430" s="24"/>
      <c r="FS430" s="24"/>
      <c r="FT430" s="24"/>
      <c r="FU430" s="24"/>
      <c r="FV430" s="24"/>
      <c r="FW430" s="24"/>
      <c r="FX430" s="24"/>
      <c r="FY430" s="24"/>
      <c r="FZ430" s="24"/>
      <c r="GA430" s="24"/>
      <c r="GB430" s="24"/>
      <c r="GC430" s="24"/>
      <c r="GD430" s="24"/>
      <c r="GE430" s="24"/>
      <c r="GF430" s="24"/>
      <c r="GG430" s="24"/>
      <c r="GH430" s="24"/>
      <c r="GI430" s="24"/>
      <c r="GJ430" s="24"/>
      <c r="GK430" s="24"/>
      <c r="GL430" s="24"/>
      <c r="GM430" s="24"/>
      <c r="GN430" s="24"/>
      <c r="GO430" s="24"/>
      <c r="GP430" s="24"/>
      <c r="GQ430" s="24"/>
      <c r="GR430" s="24"/>
      <c r="GS430" s="24"/>
      <c r="GT430" s="24"/>
      <c r="GU430" s="24"/>
      <c r="GV430" s="24"/>
      <c r="GW430" s="24"/>
      <c r="GX430" s="24"/>
      <c r="GY430" s="24"/>
      <c r="GZ430" s="24"/>
      <c r="HA430" s="24"/>
      <c r="HB430" s="24"/>
      <c r="HC430" s="24"/>
      <c r="HD430" s="24"/>
      <c r="HE430" s="24"/>
      <c r="HF430" s="24"/>
      <c r="HG430" s="24"/>
      <c r="HH430" s="24"/>
      <c r="HI430" s="24"/>
      <c r="HJ430" s="24"/>
      <c r="HK430" s="24"/>
      <c r="HL430" s="24"/>
      <c r="HM430" s="24"/>
      <c r="HN430" s="24"/>
      <c r="HO430" s="24"/>
      <c r="HP430" s="24"/>
      <c r="HQ430" s="24"/>
      <c r="HR430" s="24"/>
      <c r="HS430" s="24"/>
      <c r="HT430" s="24"/>
      <c r="HU430" s="24"/>
      <c r="HV430" s="24"/>
      <c r="HW430" s="24"/>
      <c r="HX430" s="24"/>
      <c r="HY430" s="24"/>
      <c r="HZ430" s="24"/>
      <c r="IA430" s="24"/>
      <c r="IB430" s="24"/>
      <c r="IC430" s="24"/>
      <c r="ID430" s="24"/>
      <c r="IE430" s="24"/>
      <c r="IF430" s="24"/>
      <c r="IG430" s="24"/>
      <c r="IH430" s="24"/>
      <c r="II430" s="24"/>
      <c r="IJ430" s="24"/>
      <c r="IK430" s="24"/>
      <c r="IL430" s="24"/>
      <c r="IM430" s="24"/>
    </row>
    <row r="431" spans="1:248" s="41" customFormat="1" ht="18" customHeight="1">
      <c r="A431" s="44">
        <f>IF(C431&lt;&gt;" ",COUNTA(C$10:$C431)," ")</f>
        <v>391</v>
      </c>
      <c r="B431" s="44">
        <f>IF(C431&lt;&gt;" ",COUNTA($C$256:C257)," ")</f>
        <v>2</v>
      </c>
      <c r="C431" s="38" t="s">
        <v>450</v>
      </c>
      <c r="D431" s="45"/>
      <c r="E431" s="46" t="s">
        <v>196</v>
      </c>
      <c r="F431" s="71" t="s">
        <v>197</v>
      </c>
      <c r="G431" s="38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50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  <c r="FJ431" s="24"/>
      <c r="FK431" s="24"/>
      <c r="FL431" s="24"/>
      <c r="FM431" s="24"/>
      <c r="FN431" s="24"/>
      <c r="FO431" s="24"/>
      <c r="FP431" s="24"/>
      <c r="FQ431" s="24"/>
      <c r="FR431" s="24"/>
      <c r="FS431" s="24"/>
      <c r="FT431" s="24"/>
      <c r="FU431" s="24"/>
      <c r="FV431" s="24"/>
      <c r="FW431" s="24"/>
      <c r="FX431" s="24"/>
      <c r="FY431" s="24"/>
      <c r="FZ431" s="24"/>
      <c r="GA431" s="24"/>
      <c r="GB431" s="24"/>
      <c r="GC431" s="24"/>
      <c r="GD431" s="24"/>
      <c r="GE431" s="24"/>
      <c r="GF431" s="24"/>
      <c r="GG431" s="24"/>
      <c r="GH431" s="24"/>
      <c r="GI431" s="24"/>
      <c r="GJ431" s="24"/>
      <c r="GK431" s="24"/>
      <c r="GL431" s="24"/>
      <c r="GM431" s="24"/>
      <c r="GN431" s="24"/>
      <c r="GO431" s="24"/>
      <c r="GP431" s="24"/>
      <c r="GQ431" s="24"/>
      <c r="GR431" s="24"/>
      <c r="GS431" s="24"/>
      <c r="GT431" s="24"/>
      <c r="GU431" s="24"/>
      <c r="GV431" s="24"/>
      <c r="GW431" s="24"/>
      <c r="GX431" s="24"/>
      <c r="GY431" s="24"/>
      <c r="GZ431" s="24"/>
      <c r="HA431" s="24"/>
      <c r="HB431" s="24"/>
      <c r="HC431" s="24"/>
      <c r="HD431" s="24"/>
      <c r="HE431" s="24"/>
      <c r="HF431" s="24"/>
      <c r="HG431" s="24"/>
      <c r="HH431" s="24"/>
      <c r="HI431" s="24"/>
      <c r="HJ431" s="24"/>
      <c r="HK431" s="24"/>
      <c r="HL431" s="24"/>
      <c r="HM431" s="24"/>
      <c r="HN431" s="24"/>
      <c r="HO431" s="24"/>
      <c r="HP431" s="24"/>
      <c r="HQ431" s="24"/>
      <c r="HR431" s="24"/>
      <c r="HS431" s="24"/>
      <c r="HT431" s="24"/>
      <c r="HU431" s="24"/>
      <c r="HV431" s="24"/>
      <c r="HW431" s="24"/>
      <c r="HX431" s="24"/>
      <c r="HY431" s="24"/>
      <c r="HZ431" s="24"/>
      <c r="IA431" s="24"/>
      <c r="IB431" s="24"/>
      <c r="IC431" s="24"/>
      <c r="ID431" s="24"/>
      <c r="IE431" s="24"/>
      <c r="IF431" s="24"/>
      <c r="IG431" s="24"/>
      <c r="IH431" s="24"/>
      <c r="II431" s="24"/>
      <c r="IJ431" s="24"/>
      <c r="IK431" s="24"/>
      <c r="IL431" s="24"/>
      <c r="IM431" s="24"/>
      <c r="IN431" s="49"/>
    </row>
    <row r="432" spans="1:248" s="41" customFormat="1" ht="18" customHeight="1">
      <c r="A432" s="44">
        <f>IF(C432&lt;&gt;" ",COUNTA(C$10:$C432)," ")</f>
        <v>392</v>
      </c>
      <c r="B432" s="44">
        <f>IF(C432&lt;&gt;" ",COUNTA($C$256:C258)," ")</f>
        <v>3</v>
      </c>
      <c r="C432" s="38" t="s">
        <v>451</v>
      </c>
      <c r="D432" s="45"/>
      <c r="E432" s="46" t="s">
        <v>196</v>
      </c>
      <c r="F432" s="71" t="s">
        <v>197</v>
      </c>
      <c r="G432" s="38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50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  <c r="FJ432" s="24"/>
      <c r="FK432" s="24"/>
      <c r="FL432" s="24"/>
      <c r="FM432" s="24"/>
      <c r="FN432" s="24"/>
      <c r="FO432" s="24"/>
      <c r="FP432" s="24"/>
      <c r="FQ432" s="24"/>
      <c r="FR432" s="24"/>
      <c r="FS432" s="24"/>
      <c r="FT432" s="24"/>
      <c r="FU432" s="24"/>
      <c r="FV432" s="24"/>
      <c r="FW432" s="24"/>
      <c r="FX432" s="24"/>
      <c r="FY432" s="24"/>
      <c r="FZ432" s="24"/>
      <c r="GA432" s="24"/>
      <c r="GB432" s="24"/>
      <c r="GC432" s="24"/>
      <c r="GD432" s="24"/>
      <c r="GE432" s="24"/>
      <c r="GF432" s="24"/>
      <c r="GG432" s="24"/>
      <c r="GH432" s="24"/>
      <c r="GI432" s="24"/>
      <c r="GJ432" s="24"/>
      <c r="GK432" s="24"/>
      <c r="GL432" s="24"/>
      <c r="GM432" s="24"/>
      <c r="GN432" s="24"/>
      <c r="GO432" s="24"/>
      <c r="GP432" s="24"/>
      <c r="GQ432" s="24"/>
      <c r="GR432" s="24"/>
      <c r="GS432" s="24"/>
      <c r="GT432" s="24"/>
      <c r="GU432" s="24"/>
      <c r="GV432" s="24"/>
      <c r="GW432" s="24"/>
      <c r="GX432" s="24"/>
      <c r="GY432" s="24"/>
      <c r="GZ432" s="24"/>
      <c r="HA432" s="24"/>
      <c r="HB432" s="24"/>
      <c r="HC432" s="24"/>
      <c r="HD432" s="24"/>
      <c r="HE432" s="24"/>
      <c r="HF432" s="24"/>
      <c r="HG432" s="24"/>
      <c r="HH432" s="24"/>
      <c r="HI432" s="24"/>
      <c r="HJ432" s="24"/>
      <c r="HK432" s="24"/>
      <c r="HL432" s="24"/>
      <c r="HM432" s="24"/>
      <c r="HN432" s="24"/>
      <c r="HO432" s="24"/>
      <c r="HP432" s="24"/>
      <c r="HQ432" s="24"/>
      <c r="HR432" s="24"/>
      <c r="HS432" s="24"/>
      <c r="HT432" s="24"/>
      <c r="HU432" s="24"/>
      <c r="HV432" s="24"/>
      <c r="HW432" s="24"/>
      <c r="HX432" s="24"/>
      <c r="HY432" s="24"/>
      <c r="HZ432" s="24"/>
      <c r="IA432" s="24"/>
      <c r="IB432" s="24"/>
      <c r="IC432" s="24"/>
      <c r="ID432" s="24"/>
      <c r="IE432" s="24"/>
      <c r="IF432" s="24"/>
      <c r="IG432" s="24"/>
      <c r="IH432" s="24"/>
      <c r="II432" s="24"/>
      <c r="IJ432" s="24"/>
      <c r="IK432" s="24"/>
      <c r="IL432" s="24"/>
      <c r="IM432" s="24"/>
    </row>
    <row r="433" spans="1:248" s="24" customFormat="1" ht="18" customHeight="1">
      <c r="A433" s="44">
        <f>IF(C433&lt;&gt;" ",COUNTA(C$10:$C433)," ")</f>
        <v>393</v>
      </c>
      <c r="B433" s="44">
        <f>IF(C433&lt;&gt;" ",COUNTA($C$256:C259)," ")</f>
        <v>4</v>
      </c>
      <c r="C433" s="38" t="s">
        <v>452</v>
      </c>
      <c r="D433" s="45"/>
      <c r="E433" s="65" t="s">
        <v>200</v>
      </c>
      <c r="F433" s="46" t="s">
        <v>201</v>
      </c>
      <c r="G433" s="38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50"/>
      <c r="IN433" s="41"/>
    </row>
    <row r="434" spans="1:248" s="41" customFormat="1" ht="18" customHeight="1">
      <c r="A434" s="43" t="s">
        <v>453</v>
      </c>
      <c r="B434" s="43"/>
      <c r="C434" s="29"/>
      <c r="D434" s="29"/>
      <c r="E434" s="28"/>
      <c r="F434" s="30"/>
      <c r="G434" s="31">
        <f>0.15*29</f>
        <v>4.3499999999999996</v>
      </c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50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  <c r="FJ434" s="24"/>
      <c r="FK434" s="24"/>
      <c r="FL434" s="24"/>
      <c r="FM434" s="24"/>
      <c r="FN434" s="24"/>
      <c r="FO434" s="24"/>
      <c r="FP434" s="24"/>
      <c r="FQ434" s="24"/>
      <c r="FR434" s="24"/>
      <c r="FS434" s="24"/>
      <c r="FT434" s="24"/>
      <c r="FU434" s="24"/>
      <c r="FV434" s="24"/>
      <c r="FW434" s="24"/>
      <c r="FX434" s="24"/>
      <c r="FY434" s="24"/>
      <c r="FZ434" s="24"/>
      <c r="GA434" s="24"/>
      <c r="GB434" s="24"/>
      <c r="GC434" s="24"/>
      <c r="GD434" s="24"/>
      <c r="GE434" s="24"/>
      <c r="GF434" s="24"/>
      <c r="GG434" s="24"/>
      <c r="GH434" s="24"/>
      <c r="GI434" s="24"/>
      <c r="GJ434" s="24"/>
      <c r="GK434" s="24"/>
      <c r="GL434" s="24"/>
      <c r="GM434" s="24"/>
      <c r="GN434" s="24"/>
      <c r="GO434" s="24"/>
      <c r="GP434" s="24"/>
      <c r="GQ434" s="24"/>
      <c r="GR434" s="24"/>
      <c r="GS434" s="24"/>
      <c r="GT434" s="24"/>
      <c r="GU434" s="24"/>
      <c r="GV434" s="24"/>
      <c r="GW434" s="24"/>
      <c r="GX434" s="24"/>
      <c r="GY434" s="24"/>
      <c r="GZ434" s="24"/>
      <c r="HA434" s="24"/>
      <c r="HB434" s="24"/>
      <c r="HC434" s="24"/>
      <c r="HD434" s="24"/>
      <c r="HE434" s="24"/>
      <c r="HF434" s="24"/>
      <c r="HG434" s="24"/>
      <c r="HH434" s="24"/>
      <c r="HI434" s="24"/>
      <c r="HJ434" s="24"/>
      <c r="HK434" s="24"/>
      <c r="HL434" s="24"/>
      <c r="HM434" s="24"/>
      <c r="HN434" s="24"/>
      <c r="HO434" s="24"/>
      <c r="HP434" s="24"/>
      <c r="HQ434" s="24"/>
      <c r="HR434" s="24"/>
      <c r="HS434" s="24"/>
      <c r="HT434" s="24"/>
      <c r="HU434" s="24"/>
      <c r="HV434" s="24"/>
      <c r="HW434" s="24"/>
      <c r="HX434" s="24"/>
      <c r="HY434" s="24"/>
      <c r="HZ434" s="24"/>
      <c r="IA434" s="24"/>
      <c r="IB434" s="24"/>
      <c r="IC434" s="24"/>
      <c r="ID434" s="24"/>
      <c r="IE434" s="24"/>
      <c r="IF434" s="24"/>
      <c r="IG434" s="24"/>
      <c r="IH434" s="24"/>
      <c r="II434" s="24"/>
      <c r="IJ434" s="24"/>
      <c r="IK434" s="24"/>
      <c r="IL434" s="24"/>
      <c r="IM434" s="24"/>
      <c r="IN434" s="24"/>
    </row>
    <row r="435" spans="1:248" s="47" customFormat="1" ht="18" customHeight="1">
      <c r="A435" s="44">
        <f>IF(C435&lt;&gt;" ",COUNTA(C$10:$C436)," ")</f>
        <v>395</v>
      </c>
      <c r="B435" s="44">
        <f>IF(C435&lt;&gt;" ",COUNTA($C$436:C436)," ")</f>
        <v>1</v>
      </c>
      <c r="C435" s="38" t="s">
        <v>454</v>
      </c>
      <c r="D435" s="45"/>
      <c r="E435" s="46" t="s">
        <v>196</v>
      </c>
      <c r="F435" s="46" t="s">
        <v>197</v>
      </c>
      <c r="G435" s="38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50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  <c r="FJ435" s="24"/>
      <c r="FK435" s="24"/>
      <c r="FL435" s="24"/>
      <c r="FM435" s="24"/>
      <c r="FN435" s="24"/>
      <c r="FO435" s="24"/>
      <c r="FP435" s="24"/>
      <c r="FQ435" s="24"/>
      <c r="FR435" s="24"/>
      <c r="FS435" s="24"/>
      <c r="FT435" s="24"/>
      <c r="FU435" s="24"/>
      <c r="FV435" s="24"/>
      <c r="FW435" s="24"/>
      <c r="FX435" s="24"/>
      <c r="FY435" s="24"/>
      <c r="FZ435" s="24"/>
      <c r="GA435" s="24"/>
      <c r="GB435" s="24"/>
      <c r="GC435" s="24"/>
      <c r="GD435" s="24"/>
      <c r="GE435" s="24"/>
      <c r="GF435" s="24"/>
      <c r="GG435" s="24"/>
      <c r="GH435" s="24"/>
      <c r="GI435" s="24"/>
      <c r="GJ435" s="24"/>
      <c r="GK435" s="24"/>
      <c r="GL435" s="24"/>
      <c r="GM435" s="24"/>
      <c r="GN435" s="24"/>
      <c r="GO435" s="24"/>
      <c r="GP435" s="24"/>
      <c r="GQ435" s="24"/>
      <c r="GR435" s="24"/>
      <c r="GS435" s="24"/>
      <c r="GT435" s="24"/>
      <c r="GU435" s="24"/>
      <c r="GV435" s="24"/>
      <c r="GW435" s="24"/>
      <c r="GX435" s="24"/>
      <c r="GY435" s="24"/>
      <c r="GZ435" s="24"/>
      <c r="HA435" s="24"/>
      <c r="HB435" s="24"/>
      <c r="HC435" s="24"/>
      <c r="HD435" s="24"/>
      <c r="HE435" s="24"/>
      <c r="HF435" s="24"/>
      <c r="HG435" s="24"/>
      <c r="HH435" s="24"/>
      <c r="HI435" s="24"/>
      <c r="HJ435" s="24"/>
      <c r="HK435" s="24"/>
      <c r="HL435" s="24"/>
      <c r="HM435" s="24"/>
      <c r="HN435" s="24"/>
      <c r="HO435" s="24"/>
      <c r="HP435" s="24"/>
      <c r="HQ435" s="24"/>
      <c r="HR435" s="24"/>
      <c r="HS435" s="24"/>
      <c r="HT435" s="24"/>
      <c r="HU435" s="24"/>
      <c r="HV435" s="24"/>
      <c r="HW435" s="24"/>
      <c r="HX435" s="24"/>
      <c r="HY435" s="24"/>
      <c r="HZ435" s="24"/>
      <c r="IA435" s="24"/>
      <c r="IB435" s="24"/>
      <c r="IC435" s="24"/>
      <c r="ID435" s="24"/>
      <c r="IE435" s="24"/>
      <c r="IF435" s="24"/>
      <c r="IG435" s="24"/>
      <c r="IH435" s="24"/>
      <c r="II435" s="24"/>
      <c r="IJ435" s="24"/>
      <c r="IK435" s="24"/>
      <c r="IL435" s="24"/>
      <c r="IM435" s="24"/>
      <c r="IN435" s="64"/>
    </row>
    <row r="436" spans="1:248" s="64" customFormat="1" ht="18" customHeight="1">
      <c r="A436" s="44">
        <f>IF(C436&lt;&gt;" ",COUNTA(C$10:$C436)," ")</f>
        <v>395</v>
      </c>
      <c r="B436" s="44">
        <f>IF(C436&lt;&gt;" ",COUNTA($C$436:C437)," ")</f>
        <v>2</v>
      </c>
      <c r="C436" s="38" t="s">
        <v>455</v>
      </c>
      <c r="D436" s="45"/>
      <c r="E436" s="46" t="s">
        <v>196</v>
      </c>
      <c r="F436" s="46" t="s">
        <v>201</v>
      </c>
      <c r="G436" s="38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60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  <c r="FU436" s="47"/>
      <c r="FV436" s="47"/>
      <c r="FW436" s="47"/>
      <c r="FX436" s="47"/>
      <c r="FY436" s="47"/>
      <c r="FZ436" s="47"/>
      <c r="GA436" s="47"/>
      <c r="GB436" s="47"/>
      <c r="GC436" s="47"/>
      <c r="GD436" s="47"/>
      <c r="GE436" s="47"/>
      <c r="GF436" s="47"/>
      <c r="GG436" s="47"/>
      <c r="GH436" s="47"/>
      <c r="GI436" s="47"/>
      <c r="GJ436" s="47"/>
      <c r="GK436" s="47"/>
      <c r="GL436" s="47"/>
      <c r="GM436" s="47"/>
      <c r="GN436" s="47"/>
      <c r="GO436" s="47"/>
      <c r="GP436" s="47"/>
      <c r="GQ436" s="47"/>
      <c r="GR436" s="47"/>
      <c r="GS436" s="47"/>
      <c r="GT436" s="47"/>
      <c r="GU436" s="47"/>
      <c r="GV436" s="47"/>
      <c r="GW436" s="47"/>
      <c r="GX436" s="47"/>
      <c r="GY436" s="47"/>
      <c r="GZ436" s="47"/>
      <c r="HA436" s="47"/>
      <c r="HB436" s="47"/>
      <c r="HC436" s="47"/>
      <c r="HD436" s="47"/>
      <c r="HE436" s="47"/>
      <c r="HF436" s="47"/>
      <c r="HG436" s="47"/>
      <c r="HH436" s="47"/>
      <c r="HI436" s="47"/>
      <c r="HJ436" s="47"/>
      <c r="HK436" s="47"/>
      <c r="HL436" s="47"/>
      <c r="HM436" s="47"/>
      <c r="HN436" s="47"/>
      <c r="HO436" s="47"/>
      <c r="HP436" s="47"/>
      <c r="HQ436" s="47"/>
      <c r="HR436" s="47"/>
      <c r="HS436" s="47"/>
      <c r="HT436" s="47"/>
      <c r="HU436" s="47"/>
      <c r="HV436" s="47"/>
      <c r="HW436" s="47"/>
      <c r="HX436" s="47"/>
      <c r="HY436" s="47"/>
      <c r="HZ436" s="47"/>
      <c r="IA436" s="47"/>
      <c r="IB436" s="47"/>
      <c r="IC436" s="47"/>
      <c r="ID436" s="47"/>
      <c r="IE436" s="47"/>
      <c r="IF436" s="47"/>
      <c r="IG436" s="47"/>
      <c r="IH436" s="47"/>
      <c r="II436" s="47"/>
      <c r="IJ436" s="47"/>
      <c r="IK436" s="47"/>
      <c r="IL436" s="47"/>
      <c r="IM436" s="47"/>
      <c r="IN436" s="41"/>
    </row>
    <row r="437" spans="1:248" s="47" customFormat="1" ht="18" customHeight="1">
      <c r="A437" s="44">
        <f>IF(C437&lt;&gt;" ",COUNTA(C$10:$C437)," ")</f>
        <v>396</v>
      </c>
      <c r="B437" s="44">
        <f>IF(C437&lt;&gt;" ",COUNTA($C$436:C438)," ")</f>
        <v>3</v>
      </c>
      <c r="C437" s="38" t="s">
        <v>456</v>
      </c>
      <c r="D437" s="45"/>
      <c r="E437" s="46" t="s">
        <v>196</v>
      </c>
      <c r="F437" s="46" t="s">
        <v>201</v>
      </c>
      <c r="G437" s="38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48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9"/>
      <c r="BS437" s="49"/>
      <c r="BT437" s="49"/>
      <c r="BU437" s="49"/>
      <c r="BV437" s="49"/>
      <c r="BW437" s="49"/>
      <c r="BX437" s="49"/>
      <c r="BY437" s="49"/>
      <c r="BZ437" s="49"/>
      <c r="CA437" s="49"/>
      <c r="CB437" s="49"/>
      <c r="CC437" s="49"/>
      <c r="CD437" s="49"/>
      <c r="CE437" s="49"/>
      <c r="CF437" s="49"/>
      <c r="CG437" s="49"/>
      <c r="CH437" s="49"/>
      <c r="CI437" s="49"/>
      <c r="CJ437" s="49"/>
      <c r="CK437" s="49"/>
      <c r="CL437" s="49"/>
      <c r="CM437" s="49"/>
      <c r="CN437" s="49"/>
      <c r="CO437" s="49"/>
      <c r="CP437" s="49"/>
      <c r="CQ437" s="49"/>
      <c r="CR437" s="49"/>
      <c r="CS437" s="49"/>
      <c r="CT437" s="49"/>
      <c r="CU437" s="49"/>
      <c r="CV437" s="49"/>
      <c r="CW437" s="49"/>
      <c r="CX437" s="49"/>
      <c r="CY437" s="49"/>
      <c r="CZ437" s="49"/>
      <c r="DA437" s="49"/>
      <c r="DB437" s="49"/>
      <c r="DC437" s="49"/>
      <c r="DD437" s="49"/>
      <c r="DE437" s="49"/>
      <c r="DF437" s="49"/>
      <c r="DG437" s="49"/>
      <c r="DH437" s="49"/>
      <c r="DI437" s="49"/>
      <c r="DJ437" s="49"/>
      <c r="DK437" s="49"/>
      <c r="DL437" s="49"/>
      <c r="DM437" s="49"/>
      <c r="DN437" s="49"/>
      <c r="DO437" s="49"/>
      <c r="DP437" s="49"/>
      <c r="DQ437" s="49"/>
      <c r="DR437" s="49"/>
      <c r="DS437" s="49"/>
      <c r="DT437" s="49"/>
      <c r="DU437" s="49"/>
      <c r="DV437" s="49"/>
      <c r="DW437" s="49"/>
      <c r="DX437" s="49"/>
      <c r="DY437" s="49"/>
      <c r="DZ437" s="49"/>
      <c r="EA437" s="49"/>
      <c r="EB437" s="49"/>
      <c r="EC437" s="49"/>
      <c r="ED437" s="49"/>
      <c r="EE437" s="49"/>
      <c r="EF437" s="49"/>
      <c r="EG437" s="49"/>
      <c r="EH437" s="49"/>
      <c r="EI437" s="49"/>
      <c r="EJ437" s="49"/>
      <c r="EK437" s="49"/>
      <c r="EL437" s="49"/>
      <c r="EM437" s="49"/>
      <c r="EN437" s="49"/>
      <c r="EO437" s="49"/>
      <c r="EP437" s="49"/>
      <c r="EQ437" s="49"/>
      <c r="ER437" s="49"/>
      <c r="ES437" s="49"/>
      <c r="ET437" s="49"/>
      <c r="EU437" s="49"/>
      <c r="EV437" s="49"/>
      <c r="EW437" s="49"/>
      <c r="EX437" s="49"/>
      <c r="EY437" s="49"/>
      <c r="EZ437" s="49"/>
      <c r="FA437" s="49"/>
      <c r="FB437" s="49"/>
      <c r="FC437" s="49"/>
      <c r="FD437" s="49"/>
      <c r="FE437" s="49"/>
      <c r="FF437" s="49"/>
      <c r="FG437" s="49"/>
      <c r="FH437" s="49"/>
      <c r="FI437" s="49"/>
      <c r="FJ437" s="49"/>
      <c r="FK437" s="49"/>
      <c r="FL437" s="49"/>
      <c r="FM437" s="49"/>
      <c r="FN437" s="49"/>
      <c r="FO437" s="49"/>
      <c r="FP437" s="49"/>
      <c r="FQ437" s="49"/>
      <c r="FR437" s="49"/>
      <c r="FS437" s="49"/>
      <c r="FT437" s="49"/>
      <c r="FU437" s="49"/>
      <c r="FV437" s="49"/>
      <c r="FW437" s="49"/>
      <c r="FX437" s="49"/>
      <c r="FY437" s="49"/>
      <c r="FZ437" s="49"/>
      <c r="GA437" s="49"/>
      <c r="GB437" s="49"/>
      <c r="GC437" s="49"/>
      <c r="GD437" s="49"/>
      <c r="GE437" s="49"/>
      <c r="GF437" s="49"/>
      <c r="GG437" s="49"/>
      <c r="GH437" s="49"/>
      <c r="GI437" s="49"/>
      <c r="GJ437" s="49"/>
      <c r="GK437" s="49"/>
      <c r="GL437" s="49"/>
      <c r="GM437" s="49"/>
      <c r="GN437" s="49"/>
      <c r="GO437" s="49"/>
      <c r="GP437" s="49"/>
      <c r="GQ437" s="49"/>
      <c r="GR437" s="49"/>
      <c r="GS437" s="49"/>
      <c r="GT437" s="49"/>
      <c r="GU437" s="49"/>
      <c r="GV437" s="49"/>
      <c r="GW437" s="49"/>
      <c r="GX437" s="49"/>
      <c r="GY437" s="49"/>
      <c r="GZ437" s="49"/>
      <c r="HA437" s="49"/>
      <c r="HB437" s="49"/>
      <c r="HC437" s="49"/>
      <c r="HD437" s="49"/>
      <c r="HE437" s="49"/>
      <c r="HF437" s="49"/>
      <c r="HG437" s="49"/>
      <c r="HH437" s="49"/>
      <c r="HI437" s="49"/>
      <c r="HJ437" s="49"/>
      <c r="HK437" s="49"/>
      <c r="HL437" s="49"/>
      <c r="HM437" s="49"/>
      <c r="HN437" s="49"/>
      <c r="HO437" s="49"/>
      <c r="HP437" s="49"/>
      <c r="HQ437" s="49"/>
      <c r="HR437" s="49"/>
      <c r="HS437" s="49"/>
      <c r="HT437" s="49"/>
      <c r="HU437" s="49"/>
      <c r="HV437" s="49"/>
      <c r="HW437" s="49"/>
      <c r="HX437" s="49"/>
      <c r="HY437" s="49"/>
      <c r="HZ437" s="49"/>
      <c r="IA437" s="49"/>
      <c r="IB437" s="49"/>
      <c r="IC437" s="49"/>
      <c r="ID437" s="49"/>
      <c r="IE437" s="49"/>
      <c r="IF437" s="49"/>
      <c r="IG437" s="49"/>
      <c r="IH437" s="49"/>
      <c r="II437" s="49"/>
      <c r="IJ437" s="49"/>
      <c r="IK437" s="49"/>
      <c r="IL437" s="49"/>
      <c r="IM437" s="49"/>
    </row>
    <row r="438" spans="1:248" s="24" customFormat="1" ht="18" customHeight="1">
      <c r="A438" s="44">
        <f>IF(C438&lt;&gt;" ",COUNTA(C$10:$C438)," ")</f>
        <v>397</v>
      </c>
      <c r="B438" s="44">
        <f>IF(C438&lt;&gt;" ",COUNTA($C$436:C439)," ")</f>
        <v>4</v>
      </c>
      <c r="C438" s="38" t="s">
        <v>457</v>
      </c>
      <c r="D438" s="45"/>
      <c r="E438" s="46" t="s">
        <v>196</v>
      </c>
      <c r="F438" s="46" t="s">
        <v>197</v>
      </c>
      <c r="G438" s="38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40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41"/>
      <c r="DI438" s="41"/>
      <c r="DJ438" s="41"/>
      <c r="DK438" s="41"/>
      <c r="DL438" s="41"/>
      <c r="DM438" s="41"/>
      <c r="DN438" s="41"/>
      <c r="DO438" s="41"/>
      <c r="DP438" s="41"/>
      <c r="DQ438" s="41"/>
      <c r="DR438" s="41"/>
      <c r="DS438" s="41"/>
      <c r="DT438" s="41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/>
      <c r="EL438" s="41"/>
      <c r="EM438" s="41"/>
      <c r="EN438" s="41"/>
      <c r="EO438" s="41"/>
      <c r="EP438" s="41"/>
      <c r="EQ438" s="41"/>
      <c r="ER438" s="41"/>
      <c r="ES438" s="41"/>
      <c r="ET438" s="41"/>
      <c r="EU438" s="41"/>
      <c r="EV438" s="41"/>
      <c r="EW438" s="41"/>
      <c r="EX438" s="41"/>
      <c r="EY438" s="41"/>
      <c r="EZ438" s="41"/>
      <c r="FA438" s="41"/>
      <c r="FB438" s="41"/>
      <c r="FC438" s="41"/>
      <c r="FD438" s="41"/>
      <c r="FE438" s="41"/>
      <c r="FF438" s="41"/>
      <c r="FG438" s="41"/>
      <c r="FH438" s="41"/>
      <c r="FI438" s="41"/>
      <c r="FJ438" s="41"/>
      <c r="FK438" s="41"/>
      <c r="FL438" s="41"/>
      <c r="FM438" s="41"/>
      <c r="FN438" s="41"/>
      <c r="FO438" s="41"/>
      <c r="FP438" s="41"/>
      <c r="FQ438" s="41"/>
      <c r="FR438" s="41"/>
      <c r="FS438" s="41"/>
      <c r="FT438" s="41"/>
      <c r="FU438" s="41"/>
      <c r="FV438" s="41"/>
      <c r="FW438" s="41"/>
      <c r="FX438" s="41"/>
      <c r="FY438" s="41"/>
      <c r="FZ438" s="41"/>
      <c r="GA438" s="41"/>
      <c r="GB438" s="41"/>
      <c r="GC438" s="41"/>
      <c r="GD438" s="41"/>
      <c r="GE438" s="41"/>
      <c r="GF438" s="41"/>
      <c r="GG438" s="41"/>
      <c r="GH438" s="41"/>
      <c r="GI438" s="41"/>
      <c r="GJ438" s="41"/>
      <c r="GK438" s="41"/>
      <c r="GL438" s="41"/>
      <c r="GM438" s="41"/>
      <c r="GN438" s="41"/>
      <c r="GO438" s="41"/>
      <c r="GP438" s="41"/>
      <c r="GQ438" s="41"/>
      <c r="GR438" s="41"/>
      <c r="GS438" s="41"/>
      <c r="GT438" s="41"/>
      <c r="GU438" s="41"/>
      <c r="GV438" s="41"/>
      <c r="GW438" s="41"/>
      <c r="GX438" s="41"/>
      <c r="GY438" s="41"/>
      <c r="GZ438" s="41"/>
      <c r="HA438" s="41"/>
      <c r="HB438" s="41"/>
      <c r="HC438" s="41"/>
      <c r="HD438" s="41"/>
      <c r="HE438" s="41"/>
      <c r="HF438" s="41"/>
      <c r="HG438" s="41"/>
      <c r="HH438" s="41"/>
      <c r="HI438" s="41"/>
      <c r="HJ438" s="41"/>
      <c r="HK438" s="41"/>
      <c r="HL438" s="41"/>
      <c r="HM438" s="41"/>
      <c r="HN438" s="41"/>
      <c r="HO438" s="41"/>
      <c r="HP438" s="41"/>
      <c r="HQ438" s="41"/>
      <c r="HR438" s="41"/>
      <c r="HS438" s="41"/>
      <c r="HT438" s="41"/>
      <c r="HU438" s="41"/>
      <c r="HV438" s="41"/>
      <c r="HW438" s="41"/>
      <c r="HX438" s="41"/>
      <c r="HY438" s="41"/>
      <c r="HZ438" s="41"/>
      <c r="IA438" s="41"/>
      <c r="IB438" s="41"/>
      <c r="IC438" s="41"/>
      <c r="ID438" s="41"/>
      <c r="IE438" s="41"/>
      <c r="IF438" s="41"/>
      <c r="IG438" s="41"/>
      <c r="IH438" s="41"/>
      <c r="II438" s="41"/>
      <c r="IJ438" s="41"/>
      <c r="IK438" s="41"/>
      <c r="IL438" s="41"/>
      <c r="IM438" s="41"/>
      <c r="IN438" s="47"/>
    </row>
    <row r="439" spans="1:248" s="47" customFormat="1" ht="18" customHeight="1">
      <c r="A439" s="44">
        <f>IF(C439&lt;&gt;" ",COUNTA(C$10:$C439)," ")</f>
        <v>398</v>
      </c>
      <c r="B439" s="44">
        <f>IF(C439&lt;&gt;" ",COUNTA($C$436:C440)," ")</f>
        <v>5</v>
      </c>
      <c r="C439" s="38" t="s">
        <v>458</v>
      </c>
      <c r="D439" s="45"/>
      <c r="E439" s="46" t="s">
        <v>196</v>
      </c>
      <c r="F439" s="46" t="s">
        <v>197</v>
      </c>
      <c r="G439" s="38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40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  <c r="DG439" s="41"/>
      <c r="DH439" s="41"/>
      <c r="DI439" s="41"/>
      <c r="DJ439" s="41"/>
      <c r="DK439" s="41"/>
      <c r="DL439" s="41"/>
      <c r="DM439" s="41"/>
      <c r="DN439" s="41"/>
      <c r="DO439" s="41"/>
      <c r="DP439" s="41"/>
      <c r="DQ439" s="41"/>
      <c r="DR439" s="41"/>
      <c r="DS439" s="41"/>
      <c r="DT439" s="41"/>
      <c r="DU439" s="41"/>
      <c r="DV439" s="41"/>
      <c r="DW439" s="41"/>
      <c r="DX439" s="41"/>
      <c r="DY439" s="41"/>
      <c r="DZ439" s="41"/>
      <c r="EA439" s="41"/>
      <c r="EB439" s="41"/>
      <c r="EC439" s="41"/>
      <c r="ED439" s="41"/>
      <c r="EE439" s="41"/>
      <c r="EF439" s="41"/>
      <c r="EG439" s="41"/>
      <c r="EH439" s="41"/>
      <c r="EI439" s="41"/>
      <c r="EJ439" s="41"/>
      <c r="EK439" s="41"/>
      <c r="EL439" s="41"/>
      <c r="EM439" s="41"/>
      <c r="EN439" s="41"/>
      <c r="EO439" s="41"/>
      <c r="EP439" s="41"/>
      <c r="EQ439" s="41"/>
      <c r="ER439" s="41"/>
      <c r="ES439" s="41"/>
      <c r="ET439" s="41"/>
      <c r="EU439" s="41"/>
      <c r="EV439" s="41"/>
      <c r="EW439" s="41"/>
      <c r="EX439" s="41"/>
      <c r="EY439" s="41"/>
      <c r="EZ439" s="41"/>
      <c r="FA439" s="41"/>
      <c r="FB439" s="41"/>
      <c r="FC439" s="41"/>
      <c r="FD439" s="41"/>
      <c r="FE439" s="41"/>
      <c r="FF439" s="41"/>
      <c r="FG439" s="41"/>
      <c r="FH439" s="41"/>
      <c r="FI439" s="41"/>
      <c r="FJ439" s="41"/>
      <c r="FK439" s="41"/>
      <c r="FL439" s="41"/>
      <c r="FM439" s="41"/>
      <c r="FN439" s="41"/>
      <c r="FO439" s="41"/>
      <c r="FP439" s="41"/>
      <c r="FQ439" s="41"/>
      <c r="FR439" s="41"/>
      <c r="FS439" s="41"/>
      <c r="FT439" s="41"/>
      <c r="FU439" s="41"/>
      <c r="FV439" s="41"/>
      <c r="FW439" s="41"/>
      <c r="FX439" s="41"/>
      <c r="FY439" s="41"/>
      <c r="FZ439" s="41"/>
      <c r="GA439" s="41"/>
      <c r="GB439" s="41"/>
      <c r="GC439" s="41"/>
      <c r="GD439" s="41"/>
      <c r="GE439" s="41"/>
      <c r="GF439" s="41"/>
      <c r="GG439" s="41"/>
      <c r="GH439" s="41"/>
      <c r="GI439" s="41"/>
      <c r="GJ439" s="41"/>
      <c r="GK439" s="41"/>
      <c r="GL439" s="41"/>
      <c r="GM439" s="41"/>
      <c r="GN439" s="41"/>
      <c r="GO439" s="41"/>
      <c r="GP439" s="41"/>
      <c r="GQ439" s="41"/>
      <c r="GR439" s="41"/>
      <c r="GS439" s="41"/>
      <c r="GT439" s="41"/>
      <c r="GU439" s="41"/>
      <c r="GV439" s="41"/>
      <c r="GW439" s="41"/>
      <c r="GX439" s="41"/>
      <c r="GY439" s="41"/>
      <c r="GZ439" s="41"/>
      <c r="HA439" s="41"/>
      <c r="HB439" s="41"/>
      <c r="HC439" s="41"/>
      <c r="HD439" s="41"/>
      <c r="HE439" s="41"/>
      <c r="HF439" s="41"/>
      <c r="HG439" s="41"/>
      <c r="HH439" s="41"/>
      <c r="HI439" s="41"/>
      <c r="HJ439" s="41"/>
      <c r="HK439" s="41"/>
      <c r="HL439" s="41"/>
      <c r="HM439" s="41"/>
      <c r="HN439" s="41"/>
      <c r="HO439" s="41"/>
      <c r="HP439" s="41"/>
      <c r="HQ439" s="41"/>
      <c r="HR439" s="41"/>
      <c r="HS439" s="41"/>
      <c r="HT439" s="41"/>
      <c r="HU439" s="41"/>
      <c r="HV439" s="41"/>
      <c r="HW439" s="41"/>
      <c r="HX439" s="41"/>
      <c r="HY439" s="41"/>
      <c r="HZ439" s="41"/>
      <c r="IA439" s="41"/>
      <c r="IB439" s="41"/>
      <c r="IC439" s="41"/>
      <c r="ID439" s="41"/>
      <c r="IE439" s="41"/>
      <c r="IF439" s="41"/>
      <c r="IG439" s="41"/>
      <c r="IH439" s="41"/>
      <c r="II439" s="41"/>
      <c r="IJ439" s="41"/>
      <c r="IK439" s="41"/>
      <c r="IL439" s="41"/>
      <c r="IM439" s="41"/>
    </row>
    <row r="440" spans="1:248" s="47" customFormat="1" ht="18" customHeight="1">
      <c r="A440" s="44">
        <f>IF(C440&lt;&gt;" ",COUNTA(C$10:$C440)," ")</f>
        <v>399</v>
      </c>
      <c r="B440" s="44">
        <f>IF(C440&lt;&gt;" ",COUNTA($C$436:C441)," ")</f>
        <v>6</v>
      </c>
      <c r="C440" s="38" t="s">
        <v>459</v>
      </c>
      <c r="D440" s="45"/>
      <c r="E440" s="46" t="s">
        <v>196</v>
      </c>
      <c r="F440" s="46" t="s">
        <v>197</v>
      </c>
      <c r="G440" s="38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50"/>
      <c r="AW440" s="24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  <c r="DG440" s="41"/>
      <c r="DH440" s="41"/>
      <c r="DI440" s="41"/>
      <c r="DJ440" s="41"/>
      <c r="DK440" s="41"/>
      <c r="DL440" s="41"/>
      <c r="DM440" s="41"/>
      <c r="DN440" s="41"/>
      <c r="DO440" s="41"/>
      <c r="DP440" s="41"/>
      <c r="DQ440" s="41"/>
      <c r="DR440" s="41"/>
      <c r="DS440" s="41"/>
      <c r="DT440" s="41"/>
      <c r="DU440" s="41"/>
      <c r="DV440" s="41"/>
      <c r="DW440" s="41"/>
      <c r="DX440" s="41"/>
      <c r="DY440" s="41"/>
      <c r="DZ440" s="41"/>
      <c r="EA440" s="41"/>
      <c r="EB440" s="41"/>
      <c r="EC440" s="41"/>
      <c r="ED440" s="41"/>
      <c r="EE440" s="41"/>
      <c r="EF440" s="41"/>
      <c r="EG440" s="41"/>
      <c r="EH440" s="41"/>
      <c r="EI440" s="41"/>
      <c r="EJ440" s="41"/>
      <c r="EK440" s="41"/>
      <c r="EL440" s="41"/>
      <c r="EM440" s="41"/>
      <c r="EN440" s="41"/>
      <c r="EO440" s="41"/>
      <c r="EP440" s="41"/>
      <c r="EQ440" s="41"/>
      <c r="ER440" s="41"/>
      <c r="ES440" s="41"/>
      <c r="ET440" s="41"/>
      <c r="EU440" s="41"/>
      <c r="EV440" s="41"/>
      <c r="EW440" s="41"/>
      <c r="EX440" s="41"/>
      <c r="EY440" s="41"/>
      <c r="EZ440" s="41"/>
      <c r="FA440" s="41"/>
      <c r="FB440" s="41"/>
      <c r="FC440" s="41"/>
      <c r="FD440" s="41"/>
      <c r="FE440" s="41"/>
      <c r="FF440" s="41"/>
      <c r="FG440" s="41"/>
      <c r="FH440" s="41"/>
      <c r="FI440" s="41"/>
      <c r="FJ440" s="41"/>
      <c r="FK440" s="41"/>
      <c r="FL440" s="41"/>
      <c r="FM440" s="41"/>
      <c r="FN440" s="41"/>
      <c r="FO440" s="41"/>
      <c r="FP440" s="41"/>
      <c r="FQ440" s="41"/>
      <c r="FR440" s="41"/>
      <c r="FS440" s="41"/>
      <c r="FT440" s="41"/>
      <c r="FU440" s="41"/>
      <c r="FV440" s="41"/>
      <c r="FW440" s="41"/>
      <c r="FX440" s="41"/>
      <c r="FY440" s="41"/>
      <c r="FZ440" s="41"/>
      <c r="GA440" s="41"/>
      <c r="GB440" s="41"/>
      <c r="GC440" s="41"/>
      <c r="GD440" s="41"/>
      <c r="GE440" s="41"/>
      <c r="GF440" s="41"/>
      <c r="GG440" s="41"/>
      <c r="GH440" s="41"/>
      <c r="GI440" s="41"/>
      <c r="GJ440" s="41"/>
      <c r="GK440" s="41"/>
      <c r="GL440" s="41"/>
      <c r="GM440" s="41"/>
      <c r="GN440" s="41"/>
      <c r="GO440" s="41"/>
      <c r="GP440" s="41"/>
      <c r="GQ440" s="41"/>
      <c r="GR440" s="41"/>
      <c r="GS440" s="41"/>
      <c r="GT440" s="41"/>
      <c r="GU440" s="41"/>
      <c r="GV440" s="41"/>
      <c r="GW440" s="41"/>
      <c r="GX440" s="41"/>
      <c r="GY440" s="41"/>
      <c r="GZ440" s="41"/>
      <c r="HA440" s="41"/>
      <c r="HB440" s="41"/>
      <c r="HC440" s="41"/>
      <c r="HD440" s="41"/>
      <c r="HE440" s="41"/>
      <c r="HF440" s="41"/>
      <c r="HG440" s="41"/>
      <c r="HH440" s="41"/>
      <c r="HI440" s="41"/>
      <c r="HJ440" s="41"/>
      <c r="HK440" s="41"/>
      <c r="HL440" s="41"/>
      <c r="HM440" s="41"/>
      <c r="HN440" s="41"/>
      <c r="HO440" s="41"/>
      <c r="HP440" s="41"/>
      <c r="HQ440" s="41"/>
      <c r="HR440" s="41"/>
      <c r="HS440" s="41"/>
      <c r="HT440" s="41"/>
      <c r="HU440" s="41"/>
      <c r="HV440" s="41"/>
      <c r="HW440" s="41"/>
      <c r="HX440" s="41"/>
      <c r="HY440" s="41"/>
      <c r="HZ440" s="41"/>
      <c r="IA440" s="41"/>
      <c r="IB440" s="41"/>
      <c r="IC440" s="41"/>
      <c r="ID440" s="41"/>
      <c r="IE440" s="41"/>
      <c r="IF440" s="41"/>
      <c r="IG440" s="41"/>
      <c r="IH440" s="41"/>
      <c r="II440" s="41"/>
      <c r="IJ440" s="41"/>
      <c r="IK440" s="41"/>
      <c r="IL440" s="41"/>
      <c r="IM440" s="41"/>
      <c r="IN440" s="24"/>
    </row>
    <row r="441" spans="1:248" s="47" customFormat="1" ht="18" customHeight="1">
      <c r="A441" s="44">
        <f>IF(C441&lt;&gt;" ",COUNTA(C$10:$C441)," ")</f>
        <v>400</v>
      </c>
      <c r="B441" s="44">
        <f>IF(C441&lt;&gt;" ",COUNTA($C$436:C442)," ")</f>
        <v>7</v>
      </c>
      <c r="C441" s="38" t="s">
        <v>460</v>
      </c>
      <c r="D441" s="45"/>
      <c r="E441" s="46" t="s">
        <v>196</v>
      </c>
      <c r="F441" s="71" t="s">
        <v>197</v>
      </c>
      <c r="G441" s="38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40"/>
      <c r="AW441" s="41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  <c r="FJ441" s="24"/>
      <c r="FK441" s="24"/>
      <c r="FL441" s="24"/>
      <c r="FM441" s="24"/>
      <c r="FN441" s="24"/>
      <c r="FO441" s="24"/>
      <c r="FP441" s="24"/>
      <c r="FQ441" s="24"/>
      <c r="FR441" s="24"/>
      <c r="FS441" s="24"/>
      <c r="FT441" s="24"/>
      <c r="FU441" s="24"/>
      <c r="FV441" s="24"/>
      <c r="FW441" s="24"/>
      <c r="FX441" s="24"/>
      <c r="FY441" s="24"/>
      <c r="FZ441" s="24"/>
      <c r="GA441" s="24"/>
      <c r="GB441" s="24"/>
      <c r="GC441" s="24"/>
      <c r="GD441" s="24"/>
      <c r="GE441" s="24"/>
      <c r="GF441" s="24"/>
      <c r="GG441" s="24"/>
      <c r="GH441" s="24"/>
      <c r="GI441" s="24"/>
      <c r="GJ441" s="24"/>
      <c r="GK441" s="24"/>
      <c r="GL441" s="24"/>
      <c r="GM441" s="24"/>
      <c r="GN441" s="24"/>
      <c r="GO441" s="24"/>
      <c r="GP441" s="24"/>
      <c r="GQ441" s="24"/>
      <c r="GR441" s="24"/>
      <c r="GS441" s="24"/>
      <c r="GT441" s="24"/>
      <c r="GU441" s="24"/>
      <c r="GV441" s="24"/>
      <c r="GW441" s="24"/>
      <c r="GX441" s="24"/>
      <c r="GY441" s="24"/>
      <c r="GZ441" s="24"/>
      <c r="HA441" s="24"/>
      <c r="HB441" s="24"/>
      <c r="HC441" s="24"/>
      <c r="HD441" s="24"/>
      <c r="HE441" s="24"/>
      <c r="HF441" s="24"/>
      <c r="HG441" s="24"/>
      <c r="HH441" s="24"/>
      <c r="HI441" s="24"/>
      <c r="HJ441" s="24"/>
      <c r="HK441" s="24"/>
      <c r="HL441" s="24"/>
      <c r="HM441" s="24"/>
      <c r="HN441" s="24"/>
      <c r="HO441" s="24"/>
      <c r="HP441" s="24"/>
      <c r="HQ441" s="24"/>
      <c r="HR441" s="24"/>
      <c r="HS441" s="24"/>
      <c r="HT441" s="24"/>
      <c r="HU441" s="24"/>
      <c r="HV441" s="24"/>
      <c r="HW441" s="24"/>
      <c r="HX441" s="24"/>
      <c r="HY441" s="24"/>
      <c r="HZ441" s="24"/>
      <c r="IA441" s="24"/>
      <c r="IB441" s="24"/>
      <c r="IC441" s="24"/>
      <c r="ID441" s="24"/>
      <c r="IE441" s="24"/>
      <c r="IF441" s="24"/>
      <c r="IG441" s="24"/>
      <c r="IH441" s="24"/>
      <c r="II441" s="24"/>
      <c r="IJ441" s="24"/>
      <c r="IK441" s="24"/>
      <c r="IL441" s="24"/>
      <c r="IM441" s="24"/>
    </row>
    <row r="442" spans="1:248" s="24" customFormat="1" ht="18" customHeight="1">
      <c r="A442" s="44">
        <f>IF(C442&lt;&gt;" ",COUNTA(C$10:$C442)," ")</f>
        <v>401</v>
      </c>
      <c r="B442" s="44">
        <f>IF(C442&lt;&gt;" ",COUNTA($C$436:C443)," ")</f>
        <v>8</v>
      </c>
      <c r="C442" s="38" t="s">
        <v>461</v>
      </c>
      <c r="D442" s="45"/>
      <c r="E442" s="46" t="s">
        <v>196</v>
      </c>
      <c r="F442" s="46" t="s">
        <v>201</v>
      </c>
      <c r="G442" s="38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50"/>
      <c r="IN442" s="47"/>
    </row>
    <row r="443" spans="1:248" s="41" customFormat="1" ht="18" customHeight="1">
      <c r="A443" s="44">
        <f>IF(C443&lt;&gt;" ",COUNTA(C$10:$C443)," ")</f>
        <v>402</v>
      </c>
      <c r="B443" s="44">
        <f>IF(C443&lt;&gt;" ",COUNTA($C$436:C444)," ")</f>
        <v>9</v>
      </c>
      <c r="C443" s="38" t="s">
        <v>462</v>
      </c>
      <c r="D443" s="45"/>
      <c r="E443" s="46" t="s">
        <v>196</v>
      </c>
      <c r="F443" s="46" t="s">
        <v>201</v>
      </c>
      <c r="G443" s="38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50"/>
      <c r="AW443" s="24"/>
      <c r="IN443" s="24"/>
    </row>
    <row r="444" spans="1:248" s="47" customFormat="1" ht="18" customHeight="1">
      <c r="A444" s="44">
        <f>IF(C444&lt;&gt;" ",COUNTA(C$10:$C444)," ")</f>
        <v>403</v>
      </c>
      <c r="B444" s="44">
        <f>IF(C444&lt;&gt;" ",COUNTA($C$436:C445)," ")</f>
        <v>10</v>
      </c>
      <c r="C444" s="38" t="s">
        <v>463</v>
      </c>
      <c r="D444" s="45"/>
      <c r="E444" s="46" t="s">
        <v>196</v>
      </c>
      <c r="F444" s="46" t="s">
        <v>201</v>
      </c>
      <c r="G444" s="38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70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  <c r="EN444" s="64"/>
      <c r="EO444" s="64"/>
      <c r="EP444" s="64"/>
      <c r="EQ444" s="64"/>
      <c r="ER444" s="64"/>
      <c r="ES444" s="64"/>
      <c r="ET444" s="64"/>
      <c r="EU444" s="64"/>
      <c r="EV444" s="64"/>
      <c r="EW444" s="64"/>
      <c r="EX444" s="64"/>
      <c r="EY444" s="64"/>
      <c r="EZ444" s="64"/>
      <c r="FA444" s="64"/>
      <c r="FB444" s="64"/>
      <c r="FC444" s="64"/>
      <c r="FD444" s="64"/>
      <c r="FE444" s="64"/>
      <c r="FF444" s="64"/>
      <c r="FG444" s="64"/>
      <c r="FH444" s="64"/>
      <c r="FI444" s="64"/>
      <c r="FJ444" s="64"/>
      <c r="FK444" s="64"/>
      <c r="FL444" s="64"/>
      <c r="FM444" s="64"/>
      <c r="FN444" s="64"/>
      <c r="FO444" s="64"/>
      <c r="FP444" s="64"/>
      <c r="FQ444" s="64"/>
      <c r="FR444" s="64"/>
      <c r="FS444" s="64"/>
      <c r="FT444" s="64"/>
      <c r="FU444" s="64"/>
      <c r="FV444" s="64"/>
      <c r="FW444" s="64"/>
      <c r="FX444" s="64"/>
      <c r="FY444" s="64"/>
      <c r="FZ444" s="64"/>
      <c r="GA444" s="64"/>
      <c r="GB444" s="64"/>
      <c r="GC444" s="64"/>
      <c r="GD444" s="64"/>
      <c r="GE444" s="64"/>
      <c r="GF444" s="64"/>
      <c r="GG444" s="64"/>
      <c r="GH444" s="64"/>
      <c r="GI444" s="64"/>
      <c r="GJ444" s="64"/>
      <c r="GK444" s="64"/>
      <c r="GL444" s="64"/>
      <c r="GM444" s="64"/>
      <c r="GN444" s="64"/>
      <c r="GO444" s="64"/>
      <c r="GP444" s="64"/>
      <c r="GQ444" s="64"/>
      <c r="GR444" s="64"/>
      <c r="GS444" s="64"/>
      <c r="GT444" s="64"/>
      <c r="GU444" s="64"/>
      <c r="GV444" s="64"/>
      <c r="GW444" s="64"/>
      <c r="GX444" s="64"/>
      <c r="GY444" s="64"/>
      <c r="GZ444" s="64"/>
      <c r="HA444" s="64"/>
      <c r="HB444" s="64"/>
      <c r="HC444" s="64"/>
      <c r="HD444" s="64"/>
      <c r="HE444" s="64"/>
      <c r="HF444" s="64"/>
      <c r="HG444" s="64"/>
      <c r="HH444" s="64"/>
      <c r="HI444" s="64"/>
      <c r="HJ444" s="64"/>
      <c r="HK444" s="64"/>
      <c r="HL444" s="64"/>
      <c r="HM444" s="64"/>
      <c r="HN444" s="64"/>
      <c r="HO444" s="64"/>
      <c r="HP444" s="64"/>
      <c r="HQ444" s="64"/>
      <c r="HR444" s="64"/>
      <c r="HS444" s="64"/>
      <c r="HT444" s="64"/>
      <c r="HU444" s="64"/>
      <c r="HV444" s="64"/>
      <c r="HW444" s="64"/>
      <c r="HX444" s="64"/>
      <c r="HY444" s="64"/>
      <c r="HZ444" s="64"/>
      <c r="IA444" s="64"/>
      <c r="IB444" s="64"/>
      <c r="IC444" s="64"/>
      <c r="ID444" s="64"/>
      <c r="IE444" s="64"/>
      <c r="IF444" s="64"/>
      <c r="IG444" s="64"/>
      <c r="IH444" s="64"/>
      <c r="II444" s="64"/>
      <c r="IJ444" s="64"/>
      <c r="IK444" s="64"/>
      <c r="IL444" s="64"/>
      <c r="IM444" s="64"/>
      <c r="IN444" s="41"/>
    </row>
    <row r="445" spans="1:248" s="24" customFormat="1" ht="18" customHeight="1">
      <c r="A445" s="44">
        <f>IF(C445&lt;&gt;" ",COUNTA(C$10:$C445)," ")</f>
        <v>404</v>
      </c>
      <c r="B445" s="44">
        <f>IF(C445&lt;&gt;" ",COUNTA($C$436:C446)," ")</f>
        <v>11</v>
      </c>
      <c r="C445" s="38" t="s">
        <v>464</v>
      </c>
      <c r="D445" s="45"/>
      <c r="E445" s="46" t="s">
        <v>200</v>
      </c>
      <c r="F445" s="46" t="s">
        <v>201</v>
      </c>
      <c r="G445" s="38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60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7"/>
      <c r="GF445" s="47"/>
      <c r="GG445" s="47"/>
      <c r="GH445" s="47"/>
      <c r="GI445" s="47"/>
      <c r="GJ445" s="47"/>
      <c r="GK445" s="47"/>
      <c r="GL445" s="47"/>
      <c r="GM445" s="47"/>
      <c r="GN445" s="47"/>
      <c r="GO445" s="47"/>
      <c r="GP445" s="47"/>
      <c r="GQ445" s="47"/>
      <c r="GR445" s="47"/>
      <c r="GS445" s="47"/>
      <c r="GT445" s="47"/>
      <c r="GU445" s="47"/>
      <c r="GV445" s="47"/>
      <c r="GW445" s="47"/>
      <c r="GX445" s="47"/>
      <c r="GY445" s="47"/>
      <c r="GZ445" s="47"/>
      <c r="HA445" s="47"/>
      <c r="HB445" s="47"/>
      <c r="HC445" s="47"/>
      <c r="HD445" s="47"/>
      <c r="HE445" s="47"/>
      <c r="HF445" s="47"/>
      <c r="HG445" s="47"/>
      <c r="HH445" s="47"/>
      <c r="HI445" s="47"/>
      <c r="HJ445" s="47"/>
      <c r="HK445" s="47"/>
      <c r="HL445" s="47"/>
      <c r="HM445" s="47"/>
      <c r="HN445" s="47"/>
      <c r="HO445" s="47"/>
      <c r="HP445" s="47"/>
      <c r="HQ445" s="47"/>
      <c r="HR445" s="47"/>
      <c r="HS445" s="47"/>
      <c r="HT445" s="47"/>
      <c r="HU445" s="47"/>
      <c r="HV445" s="47"/>
      <c r="HW445" s="47"/>
      <c r="HX445" s="47"/>
      <c r="HY445" s="47"/>
      <c r="HZ445" s="47"/>
      <c r="IA445" s="47"/>
      <c r="IB445" s="47"/>
      <c r="IC445" s="47"/>
      <c r="ID445" s="47"/>
      <c r="IE445" s="47"/>
      <c r="IF445" s="47"/>
      <c r="IG445" s="47"/>
      <c r="IH445" s="47"/>
      <c r="II445" s="47"/>
      <c r="IJ445" s="47"/>
      <c r="IK445" s="47"/>
      <c r="IL445" s="47"/>
      <c r="IM445" s="47"/>
      <c r="IN445" s="47"/>
    </row>
    <row r="446" spans="1:248" s="47" customFormat="1" ht="18" customHeight="1">
      <c r="A446" s="44">
        <f>IF(C446&lt;&gt;" ",COUNTA(C$10:$C446)," ")</f>
        <v>405</v>
      </c>
      <c r="B446" s="44">
        <f>IF(C446&lt;&gt;" ",COUNTA($C$436:C447)," ")</f>
        <v>12</v>
      </c>
      <c r="C446" s="38" t="s">
        <v>465</v>
      </c>
      <c r="D446" s="45"/>
      <c r="E446" s="46" t="s">
        <v>200</v>
      </c>
      <c r="F446" s="46" t="s">
        <v>201</v>
      </c>
      <c r="G446" s="38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70"/>
      <c r="AW446" s="64"/>
      <c r="IN446" s="24"/>
    </row>
    <row r="447" spans="1:248" s="49" customFormat="1" ht="18" customHeight="1">
      <c r="A447" s="44">
        <f>IF(C447&lt;&gt;" ",COUNTA(C$10:$C447)," ")</f>
        <v>406</v>
      </c>
      <c r="B447" s="44">
        <f>IF(C447&lt;&gt;" ",COUNTA($C$436:C448)," ")</f>
        <v>13</v>
      </c>
      <c r="C447" s="38" t="s">
        <v>466</v>
      </c>
      <c r="D447" s="45"/>
      <c r="E447" s="46" t="s">
        <v>200</v>
      </c>
      <c r="F447" s="46" t="s">
        <v>201</v>
      </c>
      <c r="G447" s="38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50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  <c r="FJ447" s="24"/>
      <c r="FK447" s="24"/>
      <c r="FL447" s="24"/>
      <c r="FM447" s="24"/>
      <c r="FN447" s="24"/>
      <c r="FO447" s="24"/>
      <c r="FP447" s="24"/>
      <c r="FQ447" s="24"/>
      <c r="FR447" s="24"/>
      <c r="FS447" s="24"/>
      <c r="FT447" s="24"/>
      <c r="FU447" s="24"/>
      <c r="FV447" s="24"/>
      <c r="FW447" s="24"/>
      <c r="FX447" s="24"/>
      <c r="FY447" s="24"/>
      <c r="FZ447" s="24"/>
      <c r="GA447" s="24"/>
      <c r="GB447" s="24"/>
      <c r="GC447" s="24"/>
      <c r="GD447" s="24"/>
      <c r="GE447" s="24"/>
      <c r="GF447" s="24"/>
      <c r="GG447" s="24"/>
      <c r="GH447" s="24"/>
      <c r="GI447" s="24"/>
      <c r="GJ447" s="24"/>
      <c r="GK447" s="24"/>
      <c r="GL447" s="24"/>
      <c r="GM447" s="24"/>
      <c r="GN447" s="24"/>
      <c r="GO447" s="24"/>
      <c r="GP447" s="24"/>
      <c r="GQ447" s="24"/>
      <c r="GR447" s="24"/>
      <c r="GS447" s="24"/>
      <c r="GT447" s="24"/>
      <c r="GU447" s="24"/>
      <c r="GV447" s="24"/>
      <c r="GW447" s="24"/>
      <c r="GX447" s="24"/>
      <c r="GY447" s="24"/>
      <c r="GZ447" s="24"/>
      <c r="HA447" s="24"/>
      <c r="HB447" s="24"/>
      <c r="HC447" s="24"/>
      <c r="HD447" s="24"/>
      <c r="HE447" s="24"/>
      <c r="HF447" s="24"/>
      <c r="HG447" s="24"/>
      <c r="HH447" s="24"/>
      <c r="HI447" s="24"/>
      <c r="HJ447" s="24"/>
      <c r="HK447" s="24"/>
      <c r="HL447" s="24"/>
      <c r="HM447" s="24"/>
      <c r="HN447" s="24"/>
      <c r="HO447" s="24"/>
      <c r="HP447" s="24"/>
      <c r="HQ447" s="24"/>
      <c r="HR447" s="24"/>
      <c r="HS447" s="24"/>
      <c r="HT447" s="24"/>
      <c r="HU447" s="24"/>
      <c r="HV447" s="24"/>
      <c r="HW447" s="24"/>
      <c r="HX447" s="24"/>
      <c r="HY447" s="24"/>
      <c r="HZ447" s="24"/>
      <c r="IA447" s="24"/>
      <c r="IB447" s="24"/>
      <c r="IC447" s="24"/>
      <c r="ID447" s="24"/>
      <c r="IE447" s="24"/>
      <c r="IF447" s="24"/>
      <c r="IG447" s="24"/>
      <c r="IH447" s="24"/>
      <c r="II447" s="24"/>
      <c r="IJ447" s="24"/>
      <c r="IK447" s="24"/>
      <c r="IL447" s="24"/>
      <c r="IM447" s="24"/>
      <c r="IN447" s="47"/>
    </row>
    <row r="448" spans="1:248" s="24" customFormat="1" ht="18" customHeight="1">
      <c r="A448" s="44">
        <f>IF(C448&lt;&gt;" ",COUNTA(C$10:$C448)," ")</f>
        <v>407</v>
      </c>
      <c r="B448" s="44">
        <f>IF(C448&lt;&gt;" ",COUNTA($C$436:C449)," ")</f>
        <v>14</v>
      </c>
      <c r="C448" s="38" t="s">
        <v>467</v>
      </c>
      <c r="D448" s="45"/>
      <c r="E448" s="46" t="s">
        <v>200</v>
      </c>
      <c r="F448" s="46" t="s">
        <v>201</v>
      </c>
      <c r="G448" s="38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70"/>
      <c r="AW448" s="64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  <c r="GV448" s="47"/>
      <c r="GW448" s="47"/>
      <c r="GX448" s="47"/>
      <c r="GY448" s="47"/>
      <c r="GZ448" s="47"/>
      <c r="HA448" s="47"/>
      <c r="HB448" s="47"/>
      <c r="HC448" s="47"/>
      <c r="HD448" s="47"/>
      <c r="HE448" s="47"/>
      <c r="HF448" s="47"/>
      <c r="HG448" s="47"/>
      <c r="HH448" s="47"/>
      <c r="HI448" s="47"/>
      <c r="HJ448" s="47"/>
      <c r="HK448" s="47"/>
      <c r="HL448" s="47"/>
      <c r="HM448" s="47"/>
      <c r="HN448" s="47"/>
      <c r="HO448" s="47"/>
      <c r="HP448" s="47"/>
      <c r="HQ448" s="47"/>
      <c r="HR448" s="47"/>
      <c r="HS448" s="47"/>
      <c r="HT448" s="47"/>
      <c r="HU448" s="47"/>
      <c r="HV448" s="47"/>
      <c r="HW448" s="47"/>
      <c r="HX448" s="47"/>
      <c r="HY448" s="47"/>
      <c r="HZ448" s="47"/>
      <c r="IA448" s="47"/>
      <c r="IB448" s="47"/>
      <c r="IC448" s="47"/>
      <c r="ID448" s="47"/>
      <c r="IE448" s="47"/>
      <c r="IF448" s="47"/>
      <c r="IG448" s="47"/>
      <c r="IH448" s="47"/>
      <c r="II448" s="47"/>
      <c r="IJ448" s="47"/>
      <c r="IK448" s="47"/>
      <c r="IL448" s="47"/>
      <c r="IM448" s="47"/>
      <c r="IN448" s="49"/>
    </row>
    <row r="449" spans="1:248" s="24" customFormat="1" ht="18" customHeight="1">
      <c r="A449" s="44">
        <f>IF(C449&lt;&gt;" ",COUNTA(C$10:$C449)," ")</f>
        <v>408</v>
      </c>
      <c r="B449" s="44">
        <f>IF(C449&lt;&gt;" ",COUNTA($C$436:C450)," ")</f>
        <v>15</v>
      </c>
      <c r="C449" s="38" t="s">
        <v>468</v>
      </c>
      <c r="D449" s="45"/>
      <c r="E449" s="46" t="s">
        <v>200</v>
      </c>
      <c r="F449" s="46" t="s">
        <v>201</v>
      </c>
      <c r="G449" s="38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60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  <c r="GV449" s="47"/>
      <c r="GW449" s="47"/>
      <c r="GX449" s="47"/>
      <c r="GY449" s="47"/>
      <c r="GZ449" s="47"/>
      <c r="HA449" s="47"/>
      <c r="HB449" s="47"/>
      <c r="HC449" s="47"/>
      <c r="HD449" s="47"/>
      <c r="HE449" s="47"/>
      <c r="HF449" s="47"/>
      <c r="HG449" s="47"/>
      <c r="HH449" s="47"/>
      <c r="HI449" s="47"/>
      <c r="HJ449" s="47"/>
      <c r="HK449" s="47"/>
      <c r="HL449" s="47"/>
      <c r="HM449" s="47"/>
      <c r="HN449" s="47"/>
      <c r="HO449" s="47"/>
      <c r="HP449" s="47"/>
      <c r="HQ449" s="47"/>
      <c r="HR449" s="47"/>
      <c r="HS449" s="47"/>
      <c r="HT449" s="47"/>
      <c r="HU449" s="47"/>
      <c r="HV449" s="47"/>
      <c r="HW449" s="47"/>
      <c r="HX449" s="47"/>
      <c r="HY449" s="47"/>
      <c r="HZ449" s="47"/>
      <c r="IA449" s="47"/>
      <c r="IB449" s="47"/>
      <c r="IC449" s="47"/>
      <c r="ID449" s="47"/>
      <c r="IE449" s="47"/>
      <c r="IF449" s="47"/>
      <c r="IG449" s="47"/>
      <c r="IH449" s="47"/>
      <c r="II449" s="47"/>
      <c r="IJ449" s="47"/>
      <c r="IK449" s="47"/>
      <c r="IL449" s="47"/>
      <c r="IM449" s="47"/>
    </row>
    <row r="450" spans="1:248" s="47" customFormat="1" ht="18" customHeight="1">
      <c r="A450" s="44">
        <f>IF(C450&lt;&gt;" ",COUNTA(C$10:$C450)," ")</f>
        <v>409</v>
      </c>
      <c r="B450" s="44">
        <f>IF(C450&lt;&gt;" ",COUNTA($C$436:C451)," ")</f>
        <v>16</v>
      </c>
      <c r="C450" s="38" t="s">
        <v>469</v>
      </c>
      <c r="D450" s="45"/>
      <c r="E450" s="46" t="s">
        <v>200</v>
      </c>
      <c r="F450" s="46" t="s">
        <v>201</v>
      </c>
      <c r="G450" s="38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50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  <c r="FJ450" s="24"/>
      <c r="FK450" s="24"/>
      <c r="FL450" s="24"/>
      <c r="FM450" s="24"/>
      <c r="FN450" s="24"/>
      <c r="FO450" s="24"/>
      <c r="FP450" s="24"/>
      <c r="FQ450" s="24"/>
      <c r="FR450" s="24"/>
      <c r="FS450" s="24"/>
      <c r="FT450" s="24"/>
      <c r="FU450" s="24"/>
      <c r="FV450" s="24"/>
      <c r="FW450" s="24"/>
      <c r="FX450" s="24"/>
      <c r="FY450" s="24"/>
      <c r="FZ450" s="24"/>
      <c r="GA450" s="24"/>
      <c r="GB450" s="24"/>
      <c r="GC450" s="24"/>
      <c r="GD450" s="24"/>
      <c r="GE450" s="24"/>
      <c r="GF450" s="24"/>
      <c r="GG450" s="24"/>
      <c r="GH450" s="24"/>
      <c r="GI450" s="24"/>
      <c r="GJ450" s="24"/>
      <c r="GK450" s="24"/>
      <c r="GL450" s="24"/>
      <c r="GM450" s="24"/>
      <c r="GN450" s="24"/>
      <c r="GO450" s="24"/>
      <c r="GP450" s="24"/>
      <c r="GQ450" s="24"/>
      <c r="GR450" s="24"/>
      <c r="GS450" s="24"/>
      <c r="GT450" s="24"/>
      <c r="GU450" s="24"/>
      <c r="GV450" s="24"/>
      <c r="GW450" s="24"/>
      <c r="GX450" s="24"/>
      <c r="GY450" s="24"/>
      <c r="GZ450" s="24"/>
      <c r="HA450" s="24"/>
      <c r="HB450" s="24"/>
      <c r="HC450" s="24"/>
      <c r="HD450" s="24"/>
      <c r="HE450" s="24"/>
      <c r="HF450" s="24"/>
      <c r="HG450" s="24"/>
      <c r="HH450" s="24"/>
      <c r="HI450" s="24"/>
      <c r="HJ450" s="24"/>
      <c r="HK450" s="24"/>
      <c r="HL450" s="24"/>
      <c r="HM450" s="24"/>
      <c r="HN450" s="24"/>
      <c r="HO450" s="24"/>
      <c r="HP450" s="24"/>
      <c r="HQ450" s="24"/>
      <c r="HR450" s="24"/>
      <c r="HS450" s="24"/>
      <c r="HT450" s="24"/>
      <c r="HU450" s="24"/>
      <c r="HV450" s="24"/>
      <c r="HW450" s="24"/>
      <c r="HX450" s="24"/>
      <c r="HY450" s="24"/>
      <c r="HZ450" s="24"/>
      <c r="IA450" s="24"/>
      <c r="IB450" s="24"/>
      <c r="IC450" s="24"/>
      <c r="ID450" s="24"/>
      <c r="IE450" s="24"/>
      <c r="IF450" s="24"/>
      <c r="IG450" s="24"/>
      <c r="IH450" s="24"/>
      <c r="II450" s="24"/>
      <c r="IJ450" s="24"/>
      <c r="IK450" s="24"/>
      <c r="IL450" s="24"/>
      <c r="IM450" s="24"/>
      <c r="IN450" s="24"/>
    </row>
    <row r="451" spans="1:248" s="47" customFormat="1" ht="18" customHeight="1">
      <c r="A451" s="44">
        <f>IF(C451&lt;&gt;" ",COUNTA(C$10:$C451)," ")</f>
        <v>410</v>
      </c>
      <c r="B451" s="44">
        <f>IF(C451&lt;&gt;" ",COUNTA($C$436:C452)," ")</f>
        <v>17</v>
      </c>
      <c r="C451" s="38" t="s">
        <v>470</v>
      </c>
      <c r="D451" s="45"/>
      <c r="E451" s="46" t="s">
        <v>200</v>
      </c>
      <c r="F451" s="46" t="s">
        <v>201</v>
      </c>
      <c r="G451" s="38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40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CK451" s="41"/>
      <c r="CL451" s="41"/>
      <c r="CM451" s="41"/>
      <c r="CN451" s="41"/>
      <c r="CO451" s="41"/>
      <c r="CP451" s="41"/>
      <c r="CQ451" s="41"/>
      <c r="CR451" s="41"/>
      <c r="CS451" s="41"/>
      <c r="CT451" s="41"/>
      <c r="CU451" s="41"/>
      <c r="CV451" s="41"/>
      <c r="CW451" s="41"/>
      <c r="CX451" s="41"/>
      <c r="CY451" s="41"/>
      <c r="CZ451" s="41"/>
      <c r="DA451" s="41"/>
      <c r="DB451" s="41"/>
      <c r="DC451" s="41"/>
      <c r="DD451" s="41"/>
      <c r="DE451" s="41"/>
      <c r="DF451" s="41"/>
      <c r="DG451" s="41"/>
      <c r="DH451" s="41"/>
      <c r="DI451" s="41"/>
      <c r="DJ451" s="41"/>
      <c r="DK451" s="41"/>
      <c r="DL451" s="41"/>
      <c r="DM451" s="41"/>
      <c r="DN451" s="41"/>
      <c r="DO451" s="41"/>
      <c r="DP451" s="41"/>
      <c r="DQ451" s="41"/>
      <c r="DR451" s="41"/>
      <c r="DS451" s="41"/>
      <c r="DT451" s="41"/>
      <c r="DU451" s="41"/>
      <c r="DV451" s="41"/>
      <c r="DW451" s="41"/>
      <c r="DX451" s="41"/>
      <c r="DY451" s="41"/>
      <c r="DZ451" s="41"/>
      <c r="EA451" s="41"/>
      <c r="EB451" s="41"/>
      <c r="EC451" s="41"/>
      <c r="ED451" s="41"/>
      <c r="EE451" s="41"/>
      <c r="EF451" s="41"/>
      <c r="EG451" s="41"/>
      <c r="EH451" s="41"/>
      <c r="EI451" s="41"/>
      <c r="EJ451" s="41"/>
      <c r="EK451" s="41"/>
      <c r="EL451" s="41"/>
      <c r="EM451" s="41"/>
      <c r="EN451" s="41"/>
      <c r="EO451" s="41"/>
      <c r="EP451" s="41"/>
      <c r="EQ451" s="41"/>
      <c r="ER451" s="41"/>
      <c r="ES451" s="41"/>
      <c r="ET451" s="41"/>
      <c r="EU451" s="41"/>
      <c r="EV451" s="41"/>
      <c r="EW451" s="41"/>
      <c r="EX451" s="41"/>
      <c r="EY451" s="41"/>
      <c r="EZ451" s="41"/>
      <c r="FA451" s="41"/>
      <c r="FB451" s="41"/>
      <c r="FC451" s="41"/>
      <c r="FD451" s="41"/>
      <c r="FE451" s="41"/>
      <c r="FF451" s="41"/>
      <c r="FG451" s="41"/>
      <c r="FH451" s="41"/>
      <c r="FI451" s="41"/>
      <c r="FJ451" s="41"/>
      <c r="FK451" s="41"/>
      <c r="FL451" s="41"/>
      <c r="FM451" s="41"/>
      <c r="FN451" s="41"/>
      <c r="FO451" s="41"/>
      <c r="FP451" s="41"/>
      <c r="FQ451" s="41"/>
      <c r="FR451" s="41"/>
      <c r="FS451" s="41"/>
      <c r="FT451" s="41"/>
      <c r="FU451" s="41"/>
      <c r="FV451" s="41"/>
      <c r="FW451" s="41"/>
      <c r="FX451" s="41"/>
      <c r="FY451" s="41"/>
      <c r="FZ451" s="41"/>
      <c r="GA451" s="41"/>
      <c r="GB451" s="41"/>
      <c r="GC451" s="41"/>
      <c r="GD451" s="41"/>
      <c r="GE451" s="41"/>
      <c r="GF451" s="41"/>
      <c r="GG451" s="41"/>
      <c r="GH451" s="41"/>
      <c r="GI451" s="41"/>
      <c r="GJ451" s="41"/>
      <c r="GK451" s="41"/>
      <c r="GL451" s="41"/>
      <c r="GM451" s="41"/>
      <c r="GN451" s="41"/>
      <c r="GO451" s="41"/>
      <c r="GP451" s="41"/>
      <c r="GQ451" s="41"/>
      <c r="GR451" s="41"/>
      <c r="GS451" s="41"/>
      <c r="GT451" s="41"/>
      <c r="GU451" s="41"/>
      <c r="GV451" s="41"/>
      <c r="GW451" s="41"/>
      <c r="GX451" s="41"/>
      <c r="GY451" s="41"/>
      <c r="GZ451" s="41"/>
      <c r="HA451" s="41"/>
      <c r="HB451" s="41"/>
      <c r="HC451" s="41"/>
      <c r="HD451" s="41"/>
      <c r="HE451" s="41"/>
      <c r="HF451" s="41"/>
      <c r="HG451" s="41"/>
      <c r="HH451" s="41"/>
      <c r="HI451" s="41"/>
      <c r="HJ451" s="41"/>
      <c r="HK451" s="41"/>
      <c r="HL451" s="41"/>
      <c r="HM451" s="41"/>
      <c r="HN451" s="41"/>
      <c r="HO451" s="41"/>
      <c r="HP451" s="41"/>
      <c r="HQ451" s="41"/>
      <c r="HR451" s="41"/>
      <c r="HS451" s="41"/>
      <c r="HT451" s="41"/>
      <c r="HU451" s="41"/>
      <c r="HV451" s="41"/>
      <c r="HW451" s="41"/>
      <c r="HX451" s="41"/>
      <c r="HY451" s="41"/>
      <c r="HZ451" s="41"/>
      <c r="IA451" s="41"/>
      <c r="IB451" s="41"/>
      <c r="IC451" s="41"/>
      <c r="ID451" s="41"/>
      <c r="IE451" s="41"/>
      <c r="IF451" s="41"/>
      <c r="IG451" s="41"/>
      <c r="IH451" s="41"/>
      <c r="II451" s="41"/>
      <c r="IJ451" s="41"/>
      <c r="IK451" s="41"/>
      <c r="IL451" s="41"/>
      <c r="IM451" s="41"/>
    </row>
    <row r="452" spans="1:248" s="58" customFormat="1" ht="18" customHeight="1">
      <c r="A452" s="44">
        <f>IF(C452&lt;&gt;" ",COUNTA(C$10:$C452)," ")</f>
        <v>411</v>
      </c>
      <c r="B452" s="44">
        <f>IF(C452&lt;&gt;" ",COUNTA($C$436:C453)," ")</f>
        <v>18</v>
      </c>
      <c r="C452" s="38" t="s">
        <v>471</v>
      </c>
      <c r="D452" s="45"/>
      <c r="E452" s="46" t="s">
        <v>200</v>
      </c>
      <c r="F452" s="46" t="s">
        <v>201</v>
      </c>
      <c r="G452" s="38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60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  <c r="GV452" s="47"/>
      <c r="GW452" s="47"/>
      <c r="GX452" s="47"/>
      <c r="GY452" s="47"/>
      <c r="GZ452" s="47"/>
      <c r="HA452" s="47"/>
      <c r="HB452" s="47"/>
      <c r="HC452" s="47"/>
      <c r="HD452" s="47"/>
      <c r="HE452" s="47"/>
      <c r="HF452" s="47"/>
      <c r="HG452" s="47"/>
      <c r="HH452" s="47"/>
      <c r="HI452" s="47"/>
      <c r="HJ452" s="47"/>
      <c r="HK452" s="47"/>
      <c r="HL452" s="47"/>
      <c r="HM452" s="47"/>
      <c r="HN452" s="47"/>
      <c r="HO452" s="47"/>
      <c r="HP452" s="47"/>
      <c r="HQ452" s="47"/>
      <c r="HR452" s="47"/>
      <c r="HS452" s="47"/>
      <c r="HT452" s="47"/>
      <c r="HU452" s="47"/>
      <c r="HV452" s="47"/>
      <c r="HW452" s="47"/>
      <c r="HX452" s="47"/>
      <c r="HY452" s="47"/>
      <c r="HZ452" s="47"/>
      <c r="IA452" s="47"/>
      <c r="IB452" s="47"/>
      <c r="IC452" s="47"/>
      <c r="ID452" s="47"/>
      <c r="IE452" s="47"/>
      <c r="IF452" s="47"/>
      <c r="IG452" s="47"/>
      <c r="IH452" s="47"/>
      <c r="II452" s="47"/>
      <c r="IJ452" s="47"/>
      <c r="IK452" s="47"/>
      <c r="IL452" s="47"/>
      <c r="IM452" s="47"/>
      <c r="IN452" s="47"/>
    </row>
    <row r="453" spans="1:248" s="24" customFormat="1" ht="18" customHeight="1">
      <c r="A453" s="44">
        <f>IF(C453&lt;&gt;" ",COUNTA(C$10:$C453)," ")</f>
        <v>412</v>
      </c>
      <c r="B453" s="44">
        <f>IF(C453&lt;&gt;" ",COUNTA($C$436:C454)," ")</f>
        <v>19</v>
      </c>
      <c r="C453" s="38" t="s">
        <v>472</v>
      </c>
      <c r="D453" s="45"/>
      <c r="E453" s="46" t="s">
        <v>200</v>
      </c>
      <c r="F453" s="46" t="s">
        <v>201</v>
      </c>
      <c r="G453" s="38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50"/>
      <c r="IN453" s="58"/>
    </row>
    <row r="454" spans="1:248" s="24" customFormat="1" ht="18" customHeight="1">
      <c r="A454" s="44">
        <f>IF(C454&lt;&gt;" ",COUNTA(C$10:$C454)," ")</f>
        <v>413</v>
      </c>
      <c r="B454" s="44">
        <f>IF(C454&lt;&gt;" ",COUNTA($C$436:C455)," ")</f>
        <v>20</v>
      </c>
      <c r="C454" s="38" t="s">
        <v>473</v>
      </c>
      <c r="D454" s="45"/>
      <c r="E454" s="46" t="s">
        <v>200</v>
      </c>
      <c r="F454" s="46" t="s">
        <v>201</v>
      </c>
      <c r="G454" s="38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70"/>
      <c r="AW454" s="64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T454" s="47"/>
      <c r="EU454" s="47"/>
      <c r="EV454" s="47"/>
      <c r="EW454" s="47"/>
      <c r="EX454" s="47"/>
      <c r="EY454" s="47"/>
      <c r="EZ454" s="47"/>
      <c r="FA454" s="47"/>
      <c r="FB454" s="47"/>
      <c r="FC454" s="47"/>
      <c r="FD454" s="47"/>
      <c r="FE454" s="47"/>
      <c r="FF454" s="47"/>
      <c r="FG454" s="47"/>
      <c r="FH454" s="47"/>
      <c r="FI454" s="47"/>
      <c r="FJ454" s="47"/>
      <c r="FK454" s="47"/>
      <c r="FL454" s="47"/>
      <c r="FM454" s="47"/>
      <c r="FN454" s="47"/>
      <c r="FO454" s="47"/>
      <c r="FP454" s="47"/>
      <c r="FQ454" s="47"/>
      <c r="FR454" s="47"/>
      <c r="FS454" s="47"/>
      <c r="FT454" s="47"/>
      <c r="FU454" s="47"/>
      <c r="FV454" s="47"/>
      <c r="FW454" s="47"/>
      <c r="FX454" s="47"/>
      <c r="FY454" s="47"/>
      <c r="FZ454" s="47"/>
      <c r="GA454" s="47"/>
      <c r="GB454" s="47"/>
      <c r="GC454" s="47"/>
      <c r="GD454" s="47"/>
      <c r="GE454" s="47"/>
      <c r="GF454" s="47"/>
      <c r="GG454" s="47"/>
      <c r="GH454" s="47"/>
      <c r="GI454" s="47"/>
      <c r="GJ454" s="47"/>
      <c r="GK454" s="47"/>
      <c r="GL454" s="47"/>
      <c r="GM454" s="47"/>
      <c r="GN454" s="47"/>
      <c r="GO454" s="47"/>
      <c r="GP454" s="47"/>
      <c r="GQ454" s="47"/>
      <c r="GR454" s="47"/>
      <c r="GS454" s="47"/>
      <c r="GT454" s="47"/>
      <c r="GU454" s="47"/>
      <c r="GV454" s="47"/>
      <c r="GW454" s="47"/>
      <c r="GX454" s="47"/>
      <c r="GY454" s="47"/>
      <c r="GZ454" s="47"/>
      <c r="HA454" s="47"/>
      <c r="HB454" s="47"/>
      <c r="HC454" s="47"/>
      <c r="HD454" s="47"/>
      <c r="HE454" s="47"/>
      <c r="HF454" s="47"/>
      <c r="HG454" s="47"/>
      <c r="HH454" s="47"/>
      <c r="HI454" s="47"/>
      <c r="HJ454" s="47"/>
      <c r="HK454" s="47"/>
      <c r="HL454" s="47"/>
      <c r="HM454" s="47"/>
      <c r="HN454" s="47"/>
      <c r="HO454" s="47"/>
      <c r="HP454" s="47"/>
      <c r="HQ454" s="47"/>
      <c r="HR454" s="47"/>
      <c r="HS454" s="47"/>
      <c r="HT454" s="47"/>
      <c r="HU454" s="47"/>
      <c r="HV454" s="47"/>
      <c r="HW454" s="47"/>
      <c r="HX454" s="47"/>
      <c r="HY454" s="47"/>
      <c r="HZ454" s="47"/>
      <c r="IA454" s="47"/>
      <c r="IB454" s="47"/>
      <c r="IC454" s="47"/>
      <c r="ID454" s="47"/>
      <c r="IE454" s="47"/>
      <c r="IF454" s="47"/>
      <c r="IG454" s="47"/>
      <c r="IH454" s="47"/>
      <c r="II454" s="47"/>
      <c r="IJ454" s="47"/>
      <c r="IK454" s="47"/>
      <c r="IL454" s="47"/>
      <c r="IM454" s="47"/>
    </row>
    <row r="455" spans="1:248" s="47" customFormat="1" ht="18" customHeight="1">
      <c r="A455" s="44">
        <f>IF(C455&lt;&gt;" ",COUNTA(C$10:$C455)," ")</f>
        <v>414</v>
      </c>
      <c r="B455" s="44">
        <f>IF(C455&lt;&gt;" ",COUNTA($C$436:C456)," ")</f>
        <v>21</v>
      </c>
      <c r="C455" s="38" t="s">
        <v>474</v>
      </c>
      <c r="D455" s="45"/>
      <c r="E455" s="46" t="s">
        <v>200</v>
      </c>
      <c r="F455" s="46" t="s">
        <v>201</v>
      </c>
      <c r="G455" s="38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50"/>
      <c r="AW455" s="24"/>
      <c r="AX455" s="49"/>
      <c r="AY455" s="49"/>
      <c r="AZ455" s="49"/>
      <c r="BA455" s="49"/>
      <c r="BB455" s="49"/>
      <c r="BC455" s="49"/>
      <c r="BD455" s="49"/>
      <c r="BE455" s="49"/>
      <c r="BF455" s="49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9"/>
      <c r="BS455" s="49"/>
      <c r="BT455" s="49"/>
      <c r="BU455" s="49"/>
      <c r="BV455" s="49"/>
      <c r="BW455" s="49"/>
      <c r="BX455" s="49"/>
      <c r="BY455" s="49"/>
      <c r="BZ455" s="49"/>
      <c r="CA455" s="49"/>
      <c r="CB455" s="49"/>
      <c r="CC455" s="49"/>
      <c r="CD455" s="49"/>
      <c r="CE455" s="49"/>
      <c r="CF455" s="49"/>
      <c r="CG455" s="49"/>
      <c r="CH455" s="49"/>
      <c r="CI455" s="49"/>
      <c r="CJ455" s="49"/>
      <c r="CK455" s="49"/>
      <c r="CL455" s="49"/>
      <c r="CM455" s="49"/>
      <c r="CN455" s="49"/>
      <c r="CO455" s="49"/>
      <c r="CP455" s="49"/>
      <c r="CQ455" s="49"/>
      <c r="CR455" s="49"/>
      <c r="CS455" s="49"/>
      <c r="CT455" s="49"/>
      <c r="CU455" s="49"/>
      <c r="CV455" s="49"/>
      <c r="CW455" s="49"/>
      <c r="CX455" s="49"/>
      <c r="CY455" s="49"/>
      <c r="CZ455" s="49"/>
      <c r="DA455" s="49"/>
      <c r="DB455" s="49"/>
      <c r="DC455" s="49"/>
      <c r="DD455" s="49"/>
      <c r="DE455" s="49"/>
      <c r="DF455" s="49"/>
      <c r="DG455" s="49"/>
      <c r="DH455" s="49"/>
      <c r="DI455" s="49"/>
      <c r="DJ455" s="49"/>
      <c r="DK455" s="49"/>
      <c r="DL455" s="49"/>
      <c r="DM455" s="49"/>
      <c r="DN455" s="49"/>
      <c r="DO455" s="49"/>
      <c r="DP455" s="49"/>
      <c r="DQ455" s="49"/>
      <c r="DR455" s="49"/>
      <c r="DS455" s="49"/>
      <c r="DT455" s="49"/>
      <c r="DU455" s="49"/>
      <c r="DV455" s="49"/>
      <c r="DW455" s="49"/>
      <c r="DX455" s="49"/>
      <c r="DY455" s="49"/>
      <c r="DZ455" s="49"/>
      <c r="EA455" s="49"/>
      <c r="EB455" s="49"/>
      <c r="EC455" s="49"/>
      <c r="ED455" s="49"/>
      <c r="EE455" s="49"/>
      <c r="EF455" s="49"/>
      <c r="EG455" s="49"/>
      <c r="EH455" s="49"/>
      <c r="EI455" s="49"/>
      <c r="EJ455" s="49"/>
      <c r="EK455" s="49"/>
      <c r="EL455" s="49"/>
      <c r="EM455" s="49"/>
      <c r="EN455" s="49"/>
      <c r="EO455" s="49"/>
      <c r="EP455" s="49"/>
      <c r="EQ455" s="49"/>
      <c r="ER455" s="49"/>
      <c r="ES455" s="49"/>
      <c r="ET455" s="49"/>
      <c r="EU455" s="49"/>
      <c r="EV455" s="49"/>
      <c r="EW455" s="49"/>
      <c r="EX455" s="49"/>
      <c r="EY455" s="49"/>
      <c r="EZ455" s="49"/>
      <c r="FA455" s="49"/>
      <c r="FB455" s="49"/>
      <c r="FC455" s="49"/>
      <c r="FD455" s="49"/>
      <c r="FE455" s="49"/>
      <c r="FF455" s="49"/>
      <c r="FG455" s="49"/>
      <c r="FH455" s="49"/>
      <c r="FI455" s="49"/>
      <c r="FJ455" s="49"/>
      <c r="FK455" s="49"/>
      <c r="FL455" s="49"/>
      <c r="FM455" s="49"/>
      <c r="FN455" s="49"/>
      <c r="FO455" s="49"/>
      <c r="FP455" s="49"/>
      <c r="FQ455" s="49"/>
      <c r="FR455" s="49"/>
      <c r="FS455" s="49"/>
      <c r="FT455" s="49"/>
      <c r="FU455" s="49"/>
      <c r="FV455" s="49"/>
      <c r="FW455" s="49"/>
      <c r="FX455" s="49"/>
      <c r="FY455" s="49"/>
      <c r="FZ455" s="49"/>
      <c r="GA455" s="49"/>
      <c r="GB455" s="49"/>
      <c r="GC455" s="49"/>
      <c r="GD455" s="49"/>
      <c r="GE455" s="49"/>
      <c r="GF455" s="49"/>
      <c r="GG455" s="49"/>
      <c r="GH455" s="49"/>
      <c r="GI455" s="49"/>
      <c r="GJ455" s="49"/>
      <c r="GK455" s="49"/>
      <c r="GL455" s="49"/>
      <c r="GM455" s="49"/>
      <c r="GN455" s="49"/>
      <c r="GO455" s="49"/>
      <c r="GP455" s="49"/>
      <c r="GQ455" s="49"/>
      <c r="GR455" s="49"/>
      <c r="GS455" s="49"/>
      <c r="GT455" s="49"/>
      <c r="GU455" s="49"/>
      <c r="GV455" s="49"/>
      <c r="GW455" s="49"/>
      <c r="GX455" s="49"/>
      <c r="GY455" s="49"/>
      <c r="GZ455" s="49"/>
      <c r="HA455" s="49"/>
      <c r="HB455" s="49"/>
      <c r="HC455" s="49"/>
      <c r="HD455" s="49"/>
      <c r="HE455" s="49"/>
      <c r="HF455" s="49"/>
      <c r="HG455" s="49"/>
      <c r="HH455" s="49"/>
      <c r="HI455" s="49"/>
      <c r="HJ455" s="49"/>
      <c r="HK455" s="49"/>
      <c r="HL455" s="49"/>
      <c r="HM455" s="49"/>
      <c r="HN455" s="49"/>
      <c r="HO455" s="49"/>
      <c r="HP455" s="49"/>
      <c r="HQ455" s="49"/>
      <c r="HR455" s="49"/>
      <c r="HS455" s="49"/>
      <c r="HT455" s="49"/>
      <c r="HU455" s="49"/>
      <c r="HV455" s="49"/>
      <c r="HW455" s="49"/>
      <c r="HX455" s="49"/>
      <c r="HY455" s="49"/>
      <c r="HZ455" s="49"/>
      <c r="IA455" s="49"/>
      <c r="IB455" s="49"/>
      <c r="IC455" s="49"/>
      <c r="ID455" s="49"/>
      <c r="IE455" s="49"/>
      <c r="IF455" s="49"/>
      <c r="IG455" s="49"/>
      <c r="IH455" s="49"/>
      <c r="II455" s="49"/>
      <c r="IJ455" s="49"/>
      <c r="IK455" s="49"/>
      <c r="IL455" s="49"/>
      <c r="IM455" s="49"/>
      <c r="IN455" s="24"/>
    </row>
    <row r="456" spans="1:248" s="64" customFormat="1" ht="18" customHeight="1">
      <c r="A456" s="44">
        <f>IF(C456&lt;&gt;" ",COUNTA(C$10:$C456)," ")</f>
        <v>415</v>
      </c>
      <c r="B456" s="44">
        <f>IF(C456&lt;&gt;" ",COUNTA($C$436:C457)," ")</f>
        <v>22</v>
      </c>
      <c r="C456" s="38" t="s">
        <v>475</v>
      </c>
      <c r="D456" s="45"/>
      <c r="E456" s="46" t="s">
        <v>200</v>
      </c>
      <c r="F456" s="46" t="s">
        <v>201</v>
      </c>
      <c r="G456" s="38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50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  <c r="FJ456" s="24"/>
      <c r="FK456" s="24"/>
      <c r="FL456" s="24"/>
      <c r="FM456" s="24"/>
      <c r="FN456" s="24"/>
      <c r="FO456" s="24"/>
      <c r="FP456" s="24"/>
      <c r="FQ456" s="24"/>
      <c r="FR456" s="24"/>
      <c r="FS456" s="24"/>
      <c r="FT456" s="24"/>
      <c r="FU456" s="24"/>
      <c r="FV456" s="24"/>
      <c r="FW456" s="24"/>
      <c r="FX456" s="24"/>
      <c r="FY456" s="24"/>
      <c r="FZ456" s="24"/>
      <c r="GA456" s="24"/>
      <c r="GB456" s="24"/>
      <c r="GC456" s="24"/>
      <c r="GD456" s="24"/>
      <c r="GE456" s="24"/>
      <c r="GF456" s="24"/>
      <c r="GG456" s="24"/>
      <c r="GH456" s="24"/>
      <c r="GI456" s="24"/>
      <c r="GJ456" s="24"/>
      <c r="GK456" s="24"/>
      <c r="GL456" s="24"/>
      <c r="GM456" s="24"/>
      <c r="GN456" s="24"/>
      <c r="GO456" s="24"/>
      <c r="GP456" s="24"/>
      <c r="GQ456" s="24"/>
      <c r="GR456" s="24"/>
      <c r="GS456" s="24"/>
      <c r="GT456" s="24"/>
      <c r="GU456" s="24"/>
      <c r="GV456" s="24"/>
      <c r="GW456" s="24"/>
      <c r="GX456" s="24"/>
      <c r="GY456" s="24"/>
      <c r="GZ456" s="24"/>
      <c r="HA456" s="24"/>
      <c r="HB456" s="24"/>
      <c r="HC456" s="24"/>
      <c r="HD456" s="24"/>
      <c r="HE456" s="24"/>
      <c r="HF456" s="24"/>
      <c r="HG456" s="24"/>
      <c r="HH456" s="24"/>
      <c r="HI456" s="24"/>
      <c r="HJ456" s="24"/>
      <c r="HK456" s="24"/>
      <c r="HL456" s="24"/>
      <c r="HM456" s="24"/>
      <c r="HN456" s="24"/>
      <c r="HO456" s="24"/>
      <c r="HP456" s="24"/>
      <c r="HQ456" s="24"/>
      <c r="HR456" s="24"/>
      <c r="HS456" s="24"/>
      <c r="HT456" s="24"/>
      <c r="HU456" s="24"/>
      <c r="HV456" s="24"/>
      <c r="HW456" s="24"/>
      <c r="HX456" s="24"/>
      <c r="HY456" s="24"/>
      <c r="HZ456" s="24"/>
      <c r="IA456" s="24"/>
      <c r="IB456" s="24"/>
      <c r="IC456" s="24"/>
      <c r="ID456" s="24"/>
      <c r="IE456" s="24"/>
      <c r="IF456" s="24"/>
      <c r="IG456" s="24"/>
      <c r="IH456" s="24"/>
      <c r="II456" s="24"/>
      <c r="IJ456" s="24"/>
      <c r="IK456" s="24"/>
      <c r="IL456" s="24"/>
      <c r="IM456" s="24"/>
      <c r="IN456" s="47"/>
    </row>
    <row r="457" spans="1:248" s="63" customFormat="1" ht="18" customHeight="1">
      <c r="A457" s="44">
        <f>IF(C457&lt;&gt;" ",COUNTA(C$10:$C457)," ")</f>
        <v>416</v>
      </c>
      <c r="B457" s="44">
        <f>IF(C457&lt;&gt;" ",COUNTA($C$436:C458)," ")</f>
        <v>23</v>
      </c>
      <c r="C457" s="38" t="s">
        <v>476</v>
      </c>
      <c r="D457" s="45"/>
      <c r="E457" s="46" t="s">
        <v>200</v>
      </c>
      <c r="F457" s="46" t="s">
        <v>201</v>
      </c>
      <c r="G457" s="38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50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  <c r="FJ457" s="24"/>
      <c r="FK457" s="24"/>
      <c r="FL457" s="24"/>
      <c r="FM457" s="24"/>
      <c r="FN457" s="24"/>
      <c r="FO457" s="24"/>
      <c r="FP457" s="24"/>
      <c r="FQ457" s="24"/>
      <c r="FR457" s="24"/>
      <c r="FS457" s="24"/>
      <c r="FT457" s="24"/>
      <c r="FU457" s="24"/>
      <c r="FV457" s="24"/>
      <c r="FW457" s="24"/>
      <c r="FX457" s="24"/>
      <c r="FY457" s="24"/>
      <c r="FZ457" s="24"/>
      <c r="GA457" s="24"/>
      <c r="GB457" s="24"/>
      <c r="GC457" s="24"/>
      <c r="GD457" s="24"/>
      <c r="GE457" s="24"/>
      <c r="GF457" s="24"/>
      <c r="GG457" s="24"/>
      <c r="GH457" s="24"/>
      <c r="GI457" s="24"/>
      <c r="GJ457" s="24"/>
      <c r="GK457" s="24"/>
      <c r="GL457" s="24"/>
      <c r="GM457" s="24"/>
      <c r="GN457" s="24"/>
      <c r="GO457" s="24"/>
      <c r="GP457" s="24"/>
      <c r="GQ457" s="24"/>
      <c r="GR457" s="24"/>
      <c r="GS457" s="24"/>
      <c r="GT457" s="24"/>
      <c r="GU457" s="24"/>
      <c r="GV457" s="24"/>
      <c r="GW457" s="24"/>
      <c r="GX457" s="24"/>
      <c r="GY457" s="24"/>
      <c r="GZ457" s="24"/>
      <c r="HA457" s="24"/>
      <c r="HB457" s="24"/>
      <c r="HC457" s="24"/>
      <c r="HD457" s="24"/>
      <c r="HE457" s="24"/>
      <c r="HF457" s="24"/>
      <c r="HG457" s="24"/>
      <c r="HH457" s="24"/>
      <c r="HI457" s="24"/>
      <c r="HJ457" s="24"/>
      <c r="HK457" s="24"/>
      <c r="HL457" s="24"/>
      <c r="HM457" s="24"/>
      <c r="HN457" s="24"/>
      <c r="HO457" s="24"/>
      <c r="HP457" s="24"/>
      <c r="HQ457" s="24"/>
      <c r="HR457" s="24"/>
      <c r="HS457" s="24"/>
      <c r="HT457" s="24"/>
      <c r="HU457" s="24"/>
      <c r="HV457" s="24"/>
      <c r="HW457" s="24"/>
      <c r="HX457" s="24"/>
      <c r="HY457" s="24"/>
      <c r="HZ457" s="24"/>
      <c r="IA457" s="24"/>
      <c r="IB457" s="24"/>
      <c r="IC457" s="24"/>
      <c r="ID457" s="24"/>
      <c r="IE457" s="24"/>
      <c r="IF457" s="24"/>
      <c r="IG457" s="24"/>
      <c r="IH457" s="24"/>
      <c r="II457" s="24"/>
      <c r="IJ457" s="24"/>
      <c r="IK457" s="24"/>
      <c r="IL457" s="24"/>
      <c r="IM457" s="24"/>
      <c r="IN457" s="64"/>
    </row>
    <row r="458" spans="1:248" s="47" customFormat="1" ht="18" customHeight="1">
      <c r="A458" s="44">
        <f>IF(C458&lt;&gt;" ",COUNTA(C$10:$C458)," ")</f>
        <v>417</v>
      </c>
      <c r="B458" s="44">
        <f>IF(C458&lt;&gt;" ",COUNTA($C$436:C459)," ")</f>
        <v>24</v>
      </c>
      <c r="C458" s="38" t="s">
        <v>477</v>
      </c>
      <c r="D458" s="45"/>
      <c r="E458" s="46" t="s">
        <v>200</v>
      </c>
      <c r="F458" s="46" t="s">
        <v>201</v>
      </c>
      <c r="G458" s="38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60"/>
      <c r="IN458" s="63"/>
    </row>
    <row r="459" spans="1:248" s="24" customFormat="1" ht="18" customHeight="1">
      <c r="A459" s="44">
        <f>IF(C459&lt;&gt;" ",COUNTA(C$10:$C459)," ")</f>
        <v>418</v>
      </c>
      <c r="B459" s="44">
        <f>IF(C459&lt;&gt;" ",COUNTA($C$436:C460)," ")</f>
        <v>25</v>
      </c>
      <c r="C459" s="38" t="s">
        <v>478</v>
      </c>
      <c r="D459" s="45"/>
      <c r="E459" s="46" t="s">
        <v>200</v>
      </c>
      <c r="F459" s="46" t="s">
        <v>201</v>
      </c>
      <c r="G459" s="38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60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T459" s="47"/>
      <c r="EU459" s="47"/>
      <c r="EV459" s="47"/>
      <c r="EW459" s="47"/>
      <c r="EX459" s="47"/>
      <c r="EY459" s="47"/>
      <c r="EZ459" s="47"/>
      <c r="FA459" s="47"/>
      <c r="FB459" s="47"/>
      <c r="FC459" s="47"/>
      <c r="FD459" s="47"/>
      <c r="FE459" s="47"/>
      <c r="FF459" s="47"/>
      <c r="FG459" s="47"/>
      <c r="FH459" s="47"/>
      <c r="FI459" s="47"/>
      <c r="FJ459" s="47"/>
      <c r="FK459" s="47"/>
      <c r="FL459" s="47"/>
      <c r="FM459" s="47"/>
      <c r="FN459" s="47"/>
      <c r="FO459" s="47"/>
      <c r="FP459" s="47"/>
      <c r="FQ459" s="47"/>
      <c r="FR459" s="47"/>
      <c r="FS459" s="47"/>
      <c r="FT459" s="47"/>
      <c r="FU459" s="47"/>
      <c r="FV459" s="47"/>
      <c r="FW459" s="47"/>
      <c r="FX459" s="47"/>
      <c r="FY459" s="47"/>
      <c r="FZ459" s="47"/>
      <c r="GA459" s="47"/>
      <c r="GB459" s="47"/>
      <c r="GC459" s="47"/>
      <c r="GD459" s="47"/>
      <c r="GE459" s="47"/>
      <c r="GF459" s="47"/>
      <c r="GG459" s="47"/>
      <c r="GH459" s="47"/>
      <c r="GI459" s="47"/>
      <c r="GJ459" s="47"/>
      <c r="GK459" s="47"/>
      <c r="GL459" s="47"/>
      <c r="GM459" s="47"/>
      <c r="GN459" s="47"/>
      <c r="GO459" s="47"/>
      <c r="GP459" s="47"/>
      <c r="GQ459" s="47"/>
      <c r="GR459" s="47"/>
      <c r="GS459" s="47"/>
      <c r="GT459" s="47"/>
      <c r="GU459" s="47"/>
      <c r="GV459" s="47"/>
      <c r="GW459" s="47"/>
      <c r="GX459" s="47"/>
      <c r="GY459" s="47"/>
      <c r="GZ459" s="47"/>
      <c r="HA459" s="47"/>
      <c r="HB459" s="47"/>
      <c r="HC459" s="47"/>
      <c r="HD459" s="47"/>
      <c r="HE459" s="47"/>
      <c r="HF459" s="47"/>
      <c r="HG459" s="47"/>
      <c r="HH459" s="47"/>
      <c r="HI459" s="47"/>
      <c r="HJ459" s="47"/>
      <c r="HK459" s="47"/>
      <c r="HL459" s="47"/>
      <c r="HM459" s="47"/>
      <c r="HN459" s="47"/>
      <c r="HO459" s="47"/>
      <c r="HP459" s="47"/>
      <c r="HQ459" s="47"/>
      <c r="HR459" s="47"/>
      <c r="HS459" s="47"/>
      <c r="HT459" s="47"/>
      <c r="HU459" s="47"/>
      <c r="HV459" s="47"/>
      <c r="HW459" s="47"/>
      <c r="HX459" s="47"/>
      <c r="HY459" s="47"/>
      <c r="HZ459" s="47"/>
      <c r="IA459" s="47"/>
      <c r="IB459" s="47"/>
      <c r="IC459" s="47"/>
      <c r="ID459" s="47"/>
      <c r="IE459" s="47"/>
      <c r="IF459" s="47"/>
      <c r="IG459" s="47"/>
      <c r="IH459" s="47"/>
      <c r="II459" s="47"/>
      <c r="IJ459" s="47"/>
      <c r="IK459" s="47"/>
      <c r="IL459" s="47"/>
      <c r="IM459" s="47"/>
      <c r="IN459" s="47"/>
    </row>
    <row r="460" spans="1:248" s="127" customFormat="1" ht="18" customHeight="1">
      <c r="A460" s="44">
        <f>IF(C460&lt;&gt;" ",COUNTA(C$10:$C460)," ")</f>
        <v>419</v>
      </c>
      <c r="B460" s="44">
        <f>IF(C460&lt;&gt;" ",COUNTA($C$436:C461)," ")</f>
        <v>26</v>
      </c>
      <c r="C460" s="38" t="s">
        <v>479</v>
      </c>
      <c r="D460" s="45"/>
      <c r="E460" s="46" t="s">
        <v>200</v>
      </c>
      <c r="F460" s="46" t="s">
        <v>201</v>
      </c>
      <c r="G460" s="38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57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  <c r="EN460" s="58"/>
      <c r="EO460" s="58"/>
      <c r="EP460" s="58"/>
      <c r="EQ460" s="58"/>
      <c r="ER460" s="58"/>
      <c r="ES460" s="58"/>
      <c r="ET460" s="58"/>
      <c r="EU460" s="58"/>
      <c r="EV460" s="58"/>
      <c r="EW460" s="58"/>
      <c r="EX460" s="58"/>
      <c r="EY460" s="58"/>
      <c r="EZ460" s="58"/>
      <c r="FA460" s="58"/>
      <c r="FB460" s="58"/>
      <c r="FC460" s="58"/>
      <c r="FD460" s="58"/>
      <c r="FE460" s="58"/>
      <c r="FF460" s="58"/>
      <c r="FG460" s="58"/>
      <c r="FH460" s="58"/>
      <c r="FI460" s="58"/>
      <c r="FJ460" s="58"/>
      <c r="FK460" s="58"/>
      <c r="FL460" s="58"/>
      <c r="FM460" s="58"/>
      <c r="FN460" s="58"/>
      <c r="FO460" s="58"/>
      <c r="FP460" s="58"/>
      <c r="FQ460" s="58"/>
      <c r="FR460" s="58"/>
      <c r="FS460" s="58"/>
      <c r="FT460" s="58"/>
      <c r="FU460" s="58"/>
      <c r="FV460" s="58"/>
      <c r="FW460" s="58"/>
      <c r="FX460" s="58"/>
      <c r="FY460" s="58"/>
      <c r="FZ460" s="58"/>
      <c r="GA460" s="58"/>
      <c r="GB460" s="58"/>
      <c r="GC460" s="58"/>
      <c r="GD460" s="58"/>
      <c r="GE460" s="58"/>
      <c r="GF460" s="58"/>
      <c r="GG460" s="58"/>
      <c r="GH460" s="58"/>
      <c r="GI460" s="58"/>
      <c r="GJ460" s="58"/>
      <c r="GK460" s="58"/>
      <c r="GL460" s="58"/>
      <c r="GM460" s="58"/>
      <c r="GN460" s="58"/>
      <c r="GO460" s="58"/>
      <c r="GP460" s="58"/>
      <c r="GQ460" s="58"/>
      <c r="GR460" s="58"/>
      <c r="GS460" s="58"/>
      <c r="GT460" s="58"/>
      <c r="GU460" s="58"/>
      <c r="GV460" s="58"/>
      <c r="GW460" s="58"/>
      <c r="GX460" s="58"/>
      <c r="GY460" s="58"/>
      <c r="GZ460" s="58"/>
      <c r="HA460" s="58"/>
      <c r="HB460" s="58"/>
      <c r="HC460" s="58"/>
      <c r="HD460" s="58"/>
      <c r="HE460" s="58"/>
      <c r="HF460" s="58"/>
      <c r="HG460" s="58"/>
      <c r="HH460" s="58"/>
      <c r="HI460" s="58"/>
      <c r="HJ460" s="58"/>
      <c r="HK460" s="58"/>
      <c r="HL460" s="58"/>
      <c r="HM460" s="58"/>
      <c r="HN460" s="58"/>
      <c r="HO460" s="58"/>
      <c r="HP460" s="58"/>
      <c r="HQ460" s="58"/>
      <c r="HR460" s="58"/>
      <c r="HS460" s="58"/>
      <c r="HT460" s="58"/>
      <c r="HU460" s="58"/>
      <c r="HV460" s="58"/>
      <c r="HW460" s="58"/>
      <c r="HX460" s="58"/>
      <c r="HY460" s="58"/>
      <c r="HZ460" s="58"/>
      <c r="IA460" s="58"/>
      <c r="IB460" s="58"/>
      <c r="IC460" s="58"/>
      <c r="ID460" s="58"/>
      <c r="IE460" s="58"/>
      <c r="IF460" s="58"/>
      <c r="IG460" s="58"/>
      <c r="IH460" s="58"/>
      <c r="II460" s="58"/>
      <c r="IJ460" s="58"/>
      <c r="IK460" s="58"/>
      <c r="IL460" s="58"/>
      <c r="IM460" s="58"/>
      <c r="IN460" s="24"/>
    </row>
    <row r="461" spans="1:248" s="24" customFormat="1" ht="18" customHeight="1">
      <c r="A461" s="44">
        <f>IF(C461&lt;&gt;" ",COUNTA(C$10:$C461)," ")</f>
        <v>420</v>
      </c>
      <c r="B461" s="44">
        <f>IF(C461&lt;&gt;" ",COUNTA($C$436:C462)," ")</f>
        <v>27</v>
      </c>
      <c r="C461" s="38" t="s">
        <v>480</v>
      </c>
      <c r="D461" s="45"/>
      <c r="E461" s="46" t="s">
        <v>200</v>
      </c>
      <c r="F461" s="46" t="s">
        <v>201</v>
      </c>
      <c r="G461" s="38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50"/>
      <c r="IN461" s="127"/>
    </row>
    <row r="462" spans="1:248" s="94" customFormat="1" ht="18" customHeight="1">
      <c r="A462" s="44">
        <f>IF(C462&lt;&gt;" ",COUNTA(C$10:$C462)," ")</f>
        <v>421</v>
      </c>
      <c r="B462" s="44">
        <f>IF(C462&lt;&gt;" ",COUNTA($C$436:C463)," ")</f>
        <v>28</v>
      </c>
      <c r="C462" s="38" t="s">
        <v>481</v>
      </c>
      <c r="D462" s="45"/>
      <c r="E462" s="46" t="s">
        <v>200</v>
      </c>
      <c r="F462" s="46" t="s">
        <v>201</v>
      </c>
      <c r="G462" s="38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50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  <c r="FJ462" s="24"/>
      <c r="FK462" s="24"/>
      <c r="FL462" s="24"/>
      <c r="FM462" s="24"/>
      <c r="FN462" s="24"/>
      <c r="FO462" s="24"/>
      <c r="FP462" s="24"/>
      <c r="FQ462" s="24"/>
      <c r="FR462" s="24"/>
      <c r="FS462" s="24"/>
      <c r="FT462" s="24"/>
      <c r="FU462" s="24"/>
      <c r="FV462" s="24"/>
      <c r="FW462" s="24"/>
      <c r="FX462" s="24"/>
      <c r="FY462" s="24"/>
      <c r="FZ462" s="24"/>
      <c r="GA462" s="24"/>
      <c r="GB462" s="24"/>
      <c r="GC462" s="24"/>
      <c r="GD462" s="24"/>
      <c r="GE462" s="24"/>
      <c r="GF462" s="24"/>
      <c r="GG462" s="24"/>
      <c r="GH462" s="24"/>
      <c r="GI462" s="24"/>
      <c r="GJ462" s="24"/>
      <c r="GK462" s="24"/>
      <c r="GL462" s="24"/>
      <c r="GM462" s="24"/>
      <c r="GN462" s="24"/>
      <c r="GO462" s="24"/>
      <c r="GP462" s="24"/>
      <c r="GQ462" s="24"/>
      <c r="GR462" s="24"/>
      <c r="GS462" s="24"/>
      <c r="GT462" s="24"/>
      <c r="GU462" s="24"/>
      <c r="GV462" s="24"/>
      <c r="GW462" s="24"/>
      <c r="GX462" s="24"/>
      <c r="GY462" s="24"/>
      <c r="GZ462" s="24"/>
      <c r="HA462" s="24"/>
      <c r="HB462" s="24"/>
      <c r="HC462" s="24"/>
      <c r="HD462" s="24"/>
      <c r="HE462" s="24"/>
      <c r="HF462" s="24"/>
      <c r="HG462" s="24"/>
      <c r="HH462" s="24"/>
      <c r="HI462" s="24"/>
      <c r="HJ462" s="24"/>
      <c r="HK462" s="24"/>
      <c r="HL462" s="24"/>
      <c r="HM462" s="24"/>
      <c r="HN462" s="24"/>
      <c r="HO462" s="24"/>
      <c r="HP462" s="24"/>
      <c r="HQ462" s="24"/>
      <c r="HR462" s="24"/>
      <c r="HS462" s="24"/>
      <c r="HT462" s="24"/>
      <c r="HU462" s="24"/>
      <c r="HV462" s="24"/>
      <c r="HW462" s="24"/>
      <c r="HX462" s="24"/>
      <c r="HY462" s="24"/>
      <c r="HZ462" s="24"/>
      <c r="IA462" s="24"/>
      <c r="IB462" s="24"/>
      <c r="IC462" s="24"/>
      <c r="ID462" s="24"/>
      <c r="IE462" s="24"/>
      <c r="IF462" s="24"/>
      <c r="IG462" s="24"/>
      <c r="IH462" s="24"/>
      <c r="II462" s="24"/>
      <c r="IJ462" s="24"/>
      <c r="IK462" s="24"/>
      <c r="IL462" s="24"/>
      <c r="IM462" s="24"/>
      <c r="IN462" s="24"/>
    </row>
    <row r="463" spans="1:248" s="66" customFormat="1" ht="18" customHeight="1">
      <c r="A463" s="44">
        <f>IF(C463&lt;&gt;" ",COUNTA(C$10:$C463)," ")</f>
        <v>422</v>
      </c>
      <c r="B463" s="44">
        <v>29</v>
      </c>
      <c r="C463" s="38" t="s">
        <v>482</v>
      </c>
      <c r="D463" s="45"/>
      <c r="E463" s="46" t="s">
        <v>200</v>
      </c>
      <c r="F463" s="46" t="s">
        <v>201</v>
      </c>
      <c r="G463" s="38"/>
    </row>
    <row r="464" spans="1:248" s="41" customFormat="1" ht="18" customHeight="1">
      <c r="A464" s="43" t="s">
        <v>483</v>
      </c>
      <c r="B464" s="43"/>
      <c r="C464" s="29"/>
      <c r="D464" s="29"/>
      <c r="E464" s="28"/>
      <c r="F464" s="30"/>
      <c r="G464" s="31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60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T464" s="47"/>
      <c r="EU464" s="47"/>
      <c r="EV464" s="47"/>
      <c r="EW464" s="47"/>
      <c r="EX464" s="47"/>
      <c r="EY464" s="47"/>
      <c r="EZ464" s="47"/>
      <c r="FA464" s="47"/>
      <c r="FB464" s="47"/>
      <c r="FC464" s="47"/>
      <c r="FD464" s="47"/>
      <c r="FE464" s="47"/>
      <c r="FF464" s="47"/>
      <c r="FG464" s="47"/>
      <c r="FH464" s="47"/>
      <c r="FI464" s="47"/>
      <c r="FJ464" s="47"/>
      <c r="FK464" s="47"/>
      <c r="FL464" s="47"/>
      <c r="FM464" s="47"/>
      <c r="FN464" s="47"/>
      <c r="FO464" s="47"/>
      <c r="FP464" s="47"/>
      <c r="FQ464" s="47"/>
      <c r="FR464" s="47"/>
      <c r="FS464" s="47"/>
      <c r="FT464" s="47"/>
      <c r="FU464" s="47"/>
      <c r="FV464" s="47"/>
      <c r="FW464" s="47"/>
      <c r="FX464" s="47"/>
      <c r="FY464" s="47"/>
      <c r="FZ464" s="47"/>
      <c r="GA464" s="47"/>
      <c r="GB464" s="47"/>
      <c r="GC464" s="47"/>
      <c r="GD464" s="47"/>
      <c r="GE464" s="47"/>
      <c r="GF464" s="47"/>
      <c r="GG464" s="47"/>
      <c r="GH464" s="47"/>
      <c r="GI464" s="47"/>
      <c r="GJ464" s="47"/>
      <c r="GK464" s="47"/>
      <c r="GL464" s="47"/>
      <c r="GM464" s="47"/>
      <c r="GN464" s="47"/>
      <c r="GO464" s="47"/>
      <c r="GP464" s="47"/>
      <c r="GQ464" s="47"/>
      <c r="GR464" s="47"/>
      <c r="GS464" s="47"/>
      <c r="GT464" s="47"/>
      <c r="GU464" s="47"/>
      <c r="GV464" s="47"/>
      <c r="GW464" s="47"/>
      <c r="GX464" s="47"/>
      <c r="GY464" s="47"/>
      <c r="GZ464" s="47"/>
      <c r="HA464" s="47"/>
      <c r="HB464" s="47"/>
      <c r="HC464" s="47"/>
      <c r="HD464" s="47"/>
      <c r="HE464" s="47"/>
      <c r="HF464" s="47"/>
      <c r="HG464" s="47"/>
      <c r="HH464" s="47"/>
      <c r="HI464" s="47"/>
      <c r="HJ464" s="47"/>
      <c r="HK464" s="47"/>
      <c r="HL464" s="47"/>
      <c r="HM464" s="47"/>
      <c r="HN464" s="47"/>
      <c r="HO464" s="47"/>
      <c r="HP464" s="47"/>
      <c r="HQ464" s="47"/>
      <c r="HR464" s="47"/>
      <c r="HS464" s="47"/>
      <c r="HT464" s="47"/>
      <c r="HU464" s="47"/>
      <c r="HV464" s="47"/>
      <c r="HW464" s="47"/>
      <c r="HX464" s="47"/>
      <c r="HY464" s="47"/>
      <c r="HZ464" s="47"/>
      <c r="IA464" s="47"/>
      <c r="IB464" s="47"/>
      <c r="IC464" s="47"/>
      <c r="ID464" s="47"/>
      <c r="IE464" s="47"/>
      <c r="IF464" s="47"/>
      <c r="IG464" s="47"/>
      <c r="IH464" s="47"/>
      <c r="II464" s="47"/>
      <c r="IJ464" s="47"/>
      <c r="IK464" s="47"/>
      <c r="IL464" s="47"/>
      <c r="IM464" s="47"/>
    </row>
    <row r="465" spans="1:248" s="64" customFormat="1" ht="18" customHeight="1">
      <c r="A465" s="44">
        <f>IF(C465&lt;&gt;" ",COUNTA(C$10:$C465)," ")</f>
        <v>423</v>
      </c>
      <c r="B465" s="44">
        <f>IF(C465&lt;&gt;" ",COUNTA($C$260:C261)," ")</f>
        <v>2</v>
      </c>
      <c r="C465" s="38" t="s">
        <v>484</v>
      </c>
      <c r="D465" s="45"/>
      <c r="E465" s="46" t="s">
        <v>200</v>
      </c>
      <c r="F465" s="46" t="s">
        <v>201</v>
      </c>
      <c r="G465" s="38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50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  <c r="FJ465" s="24"/>
      <c r="FK465" s="24"/>
      <c r="FL465" s="24"/>
      <c r="FM465" s="24"/>
      <c r="FN465" s="24"/>
      <c r="FO465" s="24"/>
      <c r="FP465" s="24"/>
      <c r="FQ465" s="24"/>
      <c r="FR465" s="24"/>
      <c r="FS465" s="24"/>
      <c r="FT465" s="24"/>
      <c r="FU465" s="24"/>
      <c r="FV465" s="24"/>
      <c r="FW465" s="24"/>
      <c r="FX465" s="24"/>
      <c r="FY465" s="24"/>
      <c r="FZ465" s="24"/>
      <c r="GA465" s="24"/>
      <c r="GB465" s="24"/>
      <c r="GC465" s="24"/>
      <c r="GD465" s="24"/>
      <c r="GE465" s="24"/>
      <c r="GF465" s="24"/>
      <c r="GG465" s="24"/>
      <c r="GH465" s="24"/>
      <c r="GI465" s="24"/>
      <c r="GJ465" s="24"/>
      <c r="GK465" s="24"/>
      <c r="GL465" s="24"/>
      <c r="GM465" s="24"/>
      <c r="GN465" s="24"/>
      <c r="GO465" s="24"/>
      <c r="GP465" s="24"/>
      <c r="GQ465" s="24"/>
      <c r="GR465" s="24"/>
      <c r="GS465" s="24"/>
      <c r="GT465" s="24"/>
      <c r="GU465" s="24"/>
      <c r="GV465" s="24"/>
      <c r="GW465" s="24"/>
      <c r="GX465" s="24"/>
      <c r="GY465" s="24"/>
      <c r="GZ465" s="24"/>
      <c r="HA465" s="24"/>
      <c r="HB465" s="24"/>
      <c r="HC465" s="24"/>
      <c r="HD465" s="24"/>
      <c r="HE465" s="24"/>
      <c r="HF465" s="24"/>
      <c r="HG465" s="24"/>
      <c r="HH465" s="24"/>
      <c r="HI465" s="24"/>
      <c r="HJ465" s="24"/>
      <c r="HK465" s="24"/>
      <c r="HL465" s="24"/>
      <c r="HM465" s="24"/>
      <c r="HN465" s="24"/>
      <c r="HO465" s="24"/>
      <c r="HP465" s="24"/>
      <c r="HQ465" s="24"/>
      <c r="HR465" s="24"/>
      <c r="HS465" s="24"/>
      <c r="HT465" s="24"/>
      <c r="HU465" s="24"/>
      <c r="HV465" s="24"/>
      <c r="HW465" s="24"/>
      <c r="HX465" s="24"/>
      <c r="HY465" s="24"/>
      <c r="HZ465" s="24"/>
      <c r="IA465" s="24"/>
      <c r="IB465" s="24"/>
      <c r="IC465" s="24"/>
      <c r="ID465" s="24"/>
      <c r="IE465" s="24"/>
      <c r="IF465" s="24"/>
      <c r="IG465" s="24"/>
      <c r="IH465" s="24"/>
      <c r="II465" s="24"/>
      <c r="IJ465" s="24"/>
      <c r="IK465" s="24"/>
      <c r="IL465" s="24"/>
      <c r="IM465" s="24"/>
      <c r="IN465" s="41"/>
    </row>
    <row r="466" spans="1:248" s="66" customFormat="1" ht="18" customHeight="1">
      <c r="A466" s="44">
        <f>IF(C466&lt;&gt;" ",COUNTA(C$10:$C466)," ")</f>
        <v>424</v>
      </c>
      <c r="B466" s="44">
        <f>IF(C466&lt;&gt;" ",COUNTA($C$260:C261)," ")</f>
        <v>2</v>
      </c>
      <c r="C466" s="38" t="s">
        <v>485</v>
      </c>
      <c r="D466" s="45"/>
      <c r="E466" s="46" t="s">
        <v>200</v>
      </c>
      <c r="F466" s="46" t="s">
        <v>201</v>
      </c>
      <c r="G466" s="38"/>
    </row>
    <row r="467" spans="1:248" s="49" customFormat="1" ht="18" customHeight="1">
      <c r="A467" s="43" t="s">
        <v>486</v>
      </c>
      <c r="B467" s="43"/>
      <c r="C467" s="29"/>
      <c r="D467" s="29"/>
      <c r="E467" s="28"/>
      <c r="F467" s="30"/>
      <c r="G467" s="31">
        <f>0.15*3</f>
        <v>0.44999999999999996</v>
      </c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50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  <c r="FJ467" s="24"/>
      <c r="FK467" s="24"/>
      <c r="FL467" s="24"/>
      <c r="FM467" s="24"/>
      <c r="FN467" s="24"/>
      <c r="FO467" s="24"/>
      <c r="FP467" s="24"/>
      <c r="FQ467" s="24"/>
      <c r="FR467" s="24"/>
      <c r="FS467" s="24"/>
      <c r="FT467" s="24"/>
      <c r="FU467" s="24"/>
      <c r="FV467" s="24"/>
      <c r="FW467" s="24"/>
      <c r="FX467" s="24"/>
      <c r="FY467" s="24"/>
      <c r="FZ467" s="24"/>
      <c r="GA467" s="24"/>
      <c r="GB467" s="24"/>
      <c r="GC467" s="24"/>
      <c r="GD467" s="24"/>
      <c r="GE467" s="24"/>
      <c r="GF467" s="24"/>
      <c r="GG467" s="24"/>
      <c r="GH467" s="24"/>
      <c r="GI467" s="24"/>
      <c r="GJ467" s="24"/>
      <c r="GK467" s="24"/>
      <c r="GL467" s="24"/>
      <c r="GM467" s="24"/>
      <c r="GN467" s="24"/>
      <c r="GO467" s="24"/>
      <c r="GP467" s="24"/>
      <c r="GQ467" s="24"/>
      <c r="GR467" s="24"/>
      <c r="GS467" s="24"/>
      <c r="GT467" s="24"/>
      <c r="GU467" s="24"/>
      <c r="GV467" s="24"/>
      <c r="GW467" s="24"/>
      <c r="GX467" s="24"/>
      <c r="GY467" s="24"/>
      <c r="GZ467" s="24"/>
      <c r="HA467" s="24"/>
      <c r="HB467" s="24"/>
      <c r="HC467" s="24"/>
      <c r="HD467" s="24"/>
      <c r="HE467" s="24"/>
      <c r="HF467" s="24"/>
      <c r="HG467" s="24"/>
      <c r="HH467" s="24"/>
      <c r="HI467" s="24"/>
      <c r="HJ467" s="24"/>
      <c r="HK467" s="24"/>
      <c r="HL467" s="24"/>
      <c r="HM467" s="24"/>
      <c r="HN467" s="24"/>
      <c r="HO467" s="24"/>
      <c r="HP467" s="24"/>
      <c r="HQ467" s="24"/>
      <c r="HR467" s="24"/>
      <c r="HS467" s="24"/>
      <c r="HT467" s="24"/>
      <c r="HU467" s="24"/>
      <c r="HV467" s="24"/>
      <c r="HW467" s="24"/>
      <c r="HX467" s="24"/>
      <c r="HY467" s="24"/>
      <c r="HZ467" s="24"/>
      <c r="IA467" s="24"/>
      <c r="IB467" s="24"/>
      <c r="IC467" s="24"/>
      <c r="ID467" s="24"/>
      <c r="IE467" s="24"/>
      <c r="IF467" s="24"/>
      <c r="IG467" s="24"/>
      <c r="IH467" s="24"/>
      <c r="II467" s="24"/>
      <c r="IJ467" s="24"/>
      <c r="IK467" s="24"/>
      <c r="IL467" s="24"/>
      <c r="IM467" s="24"/>
      <c r="IN467" s="127"/>
    </row>
    <row r="468" spans="1:248" s="49" customFormat="1" ht="18" customHeight="1">
      <c r="A468" s="44">
        <f>IF(C468&lt;&gt;" ",COUNTA(C$10:$C468)," ")</f>
        <v>425</v>
      </c>
      <c r="B468" s="44">
        <f>IF(C468&lt;&gt;" ",COUNTA($C$468:C468)," ")</f>
        <v>1</v>
      </c>
      <c r="C468" s="38" t="s">
        <v>487</v>
      </c>
      <c r="D468" s="45"/>
      <c r="E468" s="46" t="s">
        <v>196</v>
      </c>
      <c r="F468" s="46" t="s">
        <v>197</v>
      </c>
      <c r="G468" s="38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61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56"/>
      <c r="CF468" s="56"/>
      <c r="CG468" s="56"/>
      <c r="CH468" s="56"/>
      <c r="CI468" s="56"/>
      <c r="CJ468" s="56"/>
      <c r="CK468" s="56"/>
      <c r="CL468" s="56"/>
      <c r="CM468" s="56"/>
      <c r="CN468" s="56"/>
      <c r="CO468" s="56"/>
      <c r="CP468" s="56"/>
      <c r="CQ468" s="56"/>
      <c r="CR468" s="56"/>
      <c r="CS468" s="56"/>
      <c r="CT468" s="56"/>
      <c r="CU468" s="56"/>
      <c r="CV468" s="56"/>
      <c r="CW468" s="56"/>
      <c r="CX468" s="56"/>
      <c r="CY468" s="56"/>
      <c r="CZ468" s="56"/>
      <c r="DA468" s="56"/>
      <c r="DB468" s="56"/>
      <c r="DC468" s="56"/>
      <c r="DD468" s="56"/>
      <c r="DE468" s="56"/>
      <c r="DF468" s="56"/>
      <c r="DG468" s="56"/>
      <c r="DH468" s="56"/>
      <c r="DI468" s="56"/>
      <c r="DJ468" s="56"/>
      <c r="DK468" s="56"/>
      <c r="DL468" s="56"/>
      <c r="DM468" s="56"/>
      <c r="DN468" s="56"/>
      <c r="DO468" s="56"/>
      <c r="DP468" s="56"/>
      <c r="DQ468" s="56"/>
      <c r="DR468" s="56"/>
      <c r="DS468" s="56"/>
      <c r="DT468" s="56"/>
      <c r="DU468" s="56"/>
      <c r="DV468" s="56"/>
      <c r="DW468" s="56"/>
      <c r="DX468" s="56"/>
      <c r="DY468" s="56"/>
      <c r="DZ468" s="56"/>
      <c r="EA468" s="56"/>
      <c r="EB468" s="56"/>
      <c r="EC468" s="56"/>
      <c r="ED468" s="56"/>
      <c r="EE468" s="56"/>
      <c r="EF468" s="56"/>
      <c r="EG468" s="56"/>
      <c r="EH468" s="56"/>
      <c r="EI468" s="56"/>
      <c r="EJ468" s="56"/>
      <c r="EK468" s="56"/>
      <c r="EL468" s="56"/>
      <c r="EM468" s="56"/>
      <c r="EN468" s="56"/>
      <c r="EO468" s="56"/>
      <c r="EP468" s="56"/>
      <c r="EQ468" s="56"/>
      <c r="ER468" s="56"/>
      <c r="ES468" s="56"/>
      <c r="ET468" s="56"/>
      <c r="EU468" s="56"/>
      <c r="EV468" s="56"/>
      <c r="EW468" s="56"/>
      <c r="EX468" s="56"/>
      <c r="EY468" s="56"/>
      <c r="EZ468" s="56"/>
      <c r="FA468" s="56"/>
      <c r="FB468" s="56"/>
      <c r="FC468" s="56"/>
      <c r="FD468" s="56"/>
      <c r="FE468" s="56"/>
      <c r="FF468" s="56"/>
      <c r="FG468" s="56"/>
      <c r="FH468" s="56"/>
      <c r="FI468" s="56"/>
      <c r="FJ468" s="56"/>
      <c r="FK468" s="56"/>
      <c r="FL468" s="56"/>
      <c r="FM468" s="56"/>
      <c r="FN468" s="56"/>
      <c r="FO468" s="56"/>
      <c r="FP468" s="56"/>
      <c r="FQ468" s="56"/>
      <c r="FR468" s="56"/>
      <c r="FS468" s="56"/>
      <c r="FT468" s="56"/>
      <c r="FU468" s="56"/>
      <c r="FV468" s="56"/>
      <c r="FW468" s="56"/>
      <c r="FX468" s="56"/>
      <c r="FY468" s="56"/>
      <c r="FZ468" s="56"/>
      <c r="GA468" s="56"/>
      <c r="GB468" s="56"/>
      <c r="GC468" s="56"/>
      <c r="GD468" s="56"/>
      <c r="GE468" s="56"/>
      <c r="GF468" s="56"/>
      <c r="GG468" s="56"/>
      <c r="GH468" s="56"/>
      <c r="GI468" s="56"/>
      <c r="GJ468" s="56"/>
      <c r="GK468" s="56"/>
      <c r="GL468" s="56"/>
      <c r="GM468" s="56"/>
      <c r="GN468" s="56"/>
      <c r="GO468" s="56"/>
      <c r="GP468" s="56"/>
      <c r="GQ468" s="56"/>
      <c r="GR468" s="56"/>
      <c r="GS468" s="56"/>
      <c r="GT468" s="56"/>
      <c r="GU468" s="56"/>
      <c r="GV468" s="56"/>
      <c r="GW468" s="56"/>
      <c r="GX468" s="56"/>
      <c r="GY468" s="56"/>
      <c r="GZ468" s="56"/>
      <c r="HA468" s="56"/>
      <c r="HB468" s="56"/>
      <c r="HC468" s="56"/>
      <c r="HD468" s="56"/>
      <c r="HE468" s="56"/>
      <c r="HF468" s="56"/>
      <c r="HG468" s="56"/>
      <c r="HH468" s="56"/>
      <c r="HI468" s="56"/>
      <c r="HJ468" s="56"/>
      <c r="HK468" s="56"/>
      <c r="HL468" s="56"/>
      <c r="HM468" s="56"/>
      <c r="HN468" s="56"/>
      <c r="HO468" s="56"/>
      <c r="HP468" s="56"/>
      <c r="HQ468" s="56"/>
      <c r="HR468" s="56"/>
      <c r="HS468" s="56"/>
      <c r="HT468" s="56"/>
      <c r="HU468" s="56"/>
      <c r="HV468" s="56"/>
      <c r="HW468" s="56"/>
      <c r="HX468" s="56"/>
      <c r="HY468" s="56"/>
      <c r="HZ468" s="56"/>
      <c r="IA468" s="56"/>
      <c r="IB468" s="56"/>
      <c r="IC468" s="56"/>
      <c r="ID468" s="56"/>
      <c r="IE468" s="56"/>
      <c r="IF468" s="56"/>
      <c r="IG468" s="56"/>
      <c r="IH468" s="56"/>
      <c r="II468" s="56"/>
      <c r="IJ468" s="56"/>
      <c r="IK468" s="56"/>
      <c r="IL468" s="56"/>
      <c r="IM468" s="56"/>
      <c r="IN468" s="127"/>
    </row>
    <row r="469" spans="1:248" s="41" customFormat="1" ht="18" customHeight="1">
      <c r="A469" s="44">
        <f>IF(C469&lt;&gt;" ",COUNTA(C$10:$C469)," ")</f>
        <v>426</v>
      </c>
      <c r="B469" s="44">
        <f>IF(C469&lt;&gt;" ",COUNTA($C$468:C469)," ")</f>
        <v>2</v>
      </c>
      <c r="C469" s="38" t="s">
        <v>488</v>
      </c>
      <c r="D469" s="45"/>
      <c r="E469" s="46" t="s">
        <v>196</v>
      </c>
      <c r="F469" s="71" t="s">
        <v>197</v>
      </c>
      <c r="G469" s="38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128"/>
      <c r="AW469" s="94"/>
      <c r="AX469" s="94"/>
      <c r="AY469" s="94"/>
      <c r="AZ469" s="94"/>
      <c r="BA469" s="94"/>
      <c r="BB469" s="94"/>
      <c r="BC469" s="94"/>
      <c r="BD469" s="94"/>
      <c r="BE469" s="94"/>
      <c r="BF469" s="94"/>
      <c r="BG469" s="94"/>
      <c r="BH469" s="94"/>
      <c r="BI469" s="94"/>
      <c r="BJ469" s="94"/>
      <c r="BK469" s="94"/>
      <c r="BL469" s="94"/>
      <c r="BM469" s="94"/>
      <c r="BN469" s="94"/>
      <c r="BO469" s="94"/>
      <c r="BP469" s="94"/>
      <c r="BQ469" s="94"/>
      <c r="BR469" s="94"/>
      <c r="BS469" s="94"/>
      <c r="BT469" s="94"/>
      <c r="BU469" s="94"/>
      <c r="BV469" s="94"/>
      <c r="BW469" s="94"/>
      <c r="BX469" s="94"/>
      <c r="BY469" s="94"/>
      <c r="BZ469" s="94"/>
      <c r="CA469" s="94"/>
      <c r="CB469" s="94"/>
      <c r="CC469" s="94"/>
      <c r="CD469" s="94"/>
      <c r="CE469" s="94"/>
      <c r="CF469" s="94"/>
      <c r="CG469" s="94"/>
      <c r="CH469" s="94"/>
      <c r="CI469" s="94"/>
      <c r="CJ469" s="94"/>
      <c r="CK469" s="94"/>
      <c r="CL469" s="94"/>
      <c r="CM469" s="94"/>
      <c r="CN469" s="94"/>
      <c r="CO469" s="94"/>
      <c r="CP469" s="94"/>
      <c r="CQ469" s="94"/>
      <c r="CR469" s="94"/>
      <c r="CS469" s="94"/>
      <c r="CT469" s="94"/>
      <c r="CU469" s="94"/>
      <c r="CV469" s="94"/>
      <c r="CW469" s="94"/>
      <c r="CX469" s="94"/>
      <c r="CY469" s="94"/>
      <c r="CZ469" s="94"/>
      <c r="DA469" s="94"/>
      <c r="DB469" s="94"/>
      <c r="DC469" s="94"/>
      <c r="DD469" s="94"/>
      <c r="DE469" s="94"/>
      <c r="DF469" s="94"/>
      <c r="DG469" s="94"/>
      <c r="DH469" s="94"/>
      <c r="DI469" s="94"/>
      <c r="DJ469" s="94"/>
      <c r="DK469" s="94"/>
      <c r="DL469" s="94"/>
      <c r="DM469" s="94"/>
      <c r="DN469" s="94"/>
      <c r="DO469" s="94"/>
      <c r="DP469" s="94"/>
      <c r="DQ469" s="94"/>
      <c r="DR469" s="94"/>
      <c r="DS469" s="94"/>
      <c r="DT469" s="94"/>
      <c r="DU469" s="94"/>
      <c r="DV469" s="94"/>
      <c r="DW469" s="94"/>
      <c r="DX469" s="94"/>
      <c r="DY469" s="94"/>
      <c r="DZ469" s="94"/>
      <c r="EA469" s="94"/>
      <c r="EB469" s="94"/>
      <c r="EC469" s="94"/>
      <c r="ED469" s="94"/>
      <c r="EE469" s="94"/>
      <c r="EF469" s="94"/>
      <c r="EG469" s="94"/>
      <c r="EH469" s="94"/>
      <c r="EI469" s="94"/>
      <c r="EJ469" s="94"/>
      <c r="EK469" s="94"/>
      <c r="EL469" s="94"/>
      <c r="EM469" s="94"/>
      <c r="EN469" s="94"/>
      <c r="EO469" s="94"/>
      <c r="EP469" s="94"/>
      <c r="EQ469" s="94"/>
      <c r="ER469" s="94"/>
      <c r="ES469" s="94"/>
      <c r="ET469" s="94"/>
      <c r="EU469" s="94"/>
      <c r="EV469" s="94"/>
      <c r="EW469" s="94"/>
      <c r="EX469" s="94"/>
      <c r="EY469" s="94"/>
      <c r="EZ469" s="94"/>
      <c r="FA469" s="94"/>
      <c r="FB469" s="94"/>
      <c r="FC469" s="94"/>
      <c r="FD469" s="94"/>
      <c r="FE469" s="94"/>
      <c r="FF469" s="94"/>
      <c r="FG469" s="94"/>
      <c r="FH469" s="94"/>
      <c r="FI469" s="94"/>
      <c r="FJ469" s="94"/>
      <c r="FK469" s="94"/>
      <c r="FL469" s="94"/>
      <c r="FM469" s="94"/>
      <c r="FN469" s="94"/>
      <c r="FO469" s="94"/>
      <c r="FP469" s="94"/>
      <c r="FQ469" s="94"/>
      <c r="FR469" s="94"/>
      <c r="FS469" s="94"/>
      <c r="FT469" s="94"/>
      <c r="FU469" s="94"/>
      <c r="FV469" s="94"/>
      <c r="FW469" s="94"/>
      <c r="FX469" s="94"/>
      <c r="FY469" s="94"/>
      <c r="FZ469" s="94"/>
      <c r="GA469" s="94"/>
      <c r="GB469" s="94"/>
      <c r="GC469" s="94"/>
      <c r="GD469" s="94"/>
      <c r="GE469" s="94"/>
      <c r="GF469" s="94"/>
      <c r="GG469" s="94"/>
      <c r="GH469" s="94"/>
      <c r="GI469" s="94"/>
      <c r="GJ469" s="94"/>
      <c r="GK469" s="94"/>
      <c r="GL469" s="94"/>
      <c r="GM469" s="94"/>
      <c r="GN469" s="94"/>
      <c r="GO469" s="94"/>
      <c r="GP469" s="94"/>
      <c r="GQ469" s="94"/>
      <c r="GR469" s="94"/>
      <c r="GS469" s="94"/>
      <c r="GT469" s="94"/>
      <c r="GU469" s="94"/>
      <c r="GV469" s="94"/>
      <c r="GW469" s="94"/>
      <c r="GX469" s="94"/>
      <c r="GY469" s="94"/>
      <c r="GZ469" s="94"/>
      <c r="HA469" s="94"/>
      <c r="HB469" s="94"/>
      <c r="HC469" s="94"/>
      <c r="HD469" s="94"/>
      <c r="HE469" s="94"/>
      <c r="HF469" s="94"/>
      <c r="HG469" s="94"/>
      <c r="HH469" s="94"/>
      <c r="HI469" s="94"/>
      <c r="HJ469" s="94"/>
      <c r="HK469" s="94"/>
      <c r="HL469" s="94"/>
      <c r="HM469" s="94"/>
      <c r="HN469" s="94"/>
      <c r="HO469" s="94"/>
      <c r="HP469" s="94"/>
      <c r="HQ469" s="94"/>
      <c r="HR469" s="94"/>
      <c r="HS469" s="94"/>
      <c r="HT469" s="94"/>
      <c r="HU469" s="94"/>
      <c r="HV469" s="94"/>
      <c r="HW469" s="94"/>
      <c r="HX469" s="94"/>
      <c r="HY469" s="94"/>
      <c r="HZ469" s="94"/>
      <c r="IA469" s="94"/>
      <c r="IB469" s="94"/>
      <c r="IC469" s="94"/>
      <c r="ID469" s="94"/>
      <c r="IE469" s="94"/>
      <c r="IF469" s="94"/>
      <c r="IG469" s="94"/>
      <c r="IH469" s="94"/>
      <c r="II469" s="94"/>
      <c r="IJ469" s="94"/>
      <c r="IK469" s="94"/>
      <c r="IL469" s="94"/>
      <c r="IM469" s="94"/>
      <c r="IN469" s="49"/>
    </row>
    <row r="470" spans="1:248" s="41" customFormat="1" ht="18" customHeight="1">
      <c r="A470" s="44">
        <f>IF(C470&lt;&gt;" ",COUNTA(C$10:$C470)," ")</f>
        <v>427</v>
      </c>
      <c r="B470" s="44">
        <f>IF(C470&lt;&gt;" ",COUNTA($C$468:C470)," ")</f>
        <v>3</v>
      </c>
      <c r="C470" s="38" t="s">
        <v>489</v>
      </c>
      <c r="D470" s="45"/>
      <c r="E470" s="46" t="s">
        <v>200</v>
      </c>
      <c r="F470" s="46" t="s">
        <v>201</v>
      </c>
      <c r="G470" s="38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48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  <c r="BY470" s="49"/>
      <c r="BZ470" s="49"/>
      <c r="CA470" s="49"/>
      <c r="CB470" s="49"/>
      <c r="CC470" s="49"/>
      <c r="CD470" s="49"/>
      <c r="CE470" s="49"/>
      <c r="CF470" s="49"/>
      <c r="CG470" s="49"/>
      <c r="CH470" s="49"/>
      <c r="CI470" s="49"/>
      <c r="CJ470" s="49"/>
      <c r="CK470" s="49"/>
      <c r="CL470" s="49"/>
      <c r="CM470" s="49"/>
      <c r="CN470" s="49"/>
      <c r="CO470" s="49"/>
      <c r="CP470" s="49"/>
      <c r="CQ470" s="49"/>
      <c r="CR470" s="49"/>
      <c r="CS470" s="49"/>
      <c r="CT470" s="49"/>
      <c r="CU470" s="49"/>
      <c r="CV470" s="49"/>
      <c r="CW470" s="49"/>
      <c r="CX470" s="49"/>
      <c r="CY470" s="49"/>
      <c r="CZ470" s="49"/>
      <c r="DA470" s="49"/>
      <c r="DB470" s="49"/>
      <c r="DC470" s="49"/>
      <c r="DD470" s="49"/>
      <c r="DE470" s="49"/>
      <c r="DF470" s="49"/>
      <c r="DG470" s="49"/>
      <c r="DH470" s="49"/>
      <c r="DI470" s="49"/>
      <c r="DJ470" s="49"/>
      <c r="DK470" s="49"/>
      <c r="DL470" s="49"/>
      <c r="DM470" s="49"/>
      <c r="DN470" s="49"/>
      <c r="DO470" s="49"/>
      <c r="DP470" s="49"/>
      <c r="DQ470" s="49"/>
      <c r="DR470" s="49"/>
      <c r="DS470" s="49"/>
      <c r="DT470" s="49"/>
      <c r="DU470" s="49"/>
      <c r="DV470" s="49"/>
      <c r="DW470" s="49"/>
      <c r="DX470" s="49"/>
      <c r="DY470" s="49"/>
      <c r="DZ470" s="49"/>
      <c r="EA470" s="49"/>
      <c r="EB470" s="49"/>
      <c r="EC470" s="49"/>
      <c r="ED470" s="49"/>
      <c r="EE470" s="49"/>
      <c r="EF470" s="49"/>
      <c r="EG470" s="49"/>
      <c r="EH470" s="49"/>
      <c r="EI470" s="49"/>
      <c r="EJ470" s="49"/>
      <c r="EK470" s="49"/>
      <c r="EL470" s="49"/>
      <c r="EM470" s="49"/>
      <c r="EN470" s="49"/>
      <c r="EO470" s="49"/>
      <c r="EP470" s="49"/>
      <c r="EQ470" s="49"/>
      <c r="ER470" s="49"/>
      <c r="ES470" s="49"/>
      <c r="ET470" s="49"/>
      <c r="EU470" s="49"/>
      <c r="EV470" s="49"/>
      <c r="EW470" s="49"/>
      <c r="EX470" s="49"/>
      <c r="EY470" s="49"/>
      <c r="EZ470" s="49"/>
      <c r="FA470" s="49"/>
      <c r="FB470" s="49"/>
      <c r="FC470" s="49"/>
      <c r="FD470" s="49"/>
      <c r="FE470" s="49"/>
      <c r="FF470" s="49"/>
      <c r="FG470" s="49"/>
      <c r="FH470" s="49"/>
      <c r="FI470" s="49"/>
      <c r="FJ470" s="49"/>
      <c r="FK470" s="49"/>
      <c r="FL470" s="49"/>
      <c r="FM470" s="49"/>
      <c r="FN470" s="49"/>
      <c r="FO470" s="49"/>
      <c r="FP470" s="49"/>
      <c r="FQ470" s="49"/>
      <c r="FR470" s="49"/>
      <c r="FS470" s="49"/>
      <c r="FT470" s="49"/>
      <c r="FU470" s="49"/>
      <c r="FV470" s="49"/>
      <c r="FW470" s="49"/>
      <c r="FX470" s="49"/>
      <c r="FY470" s="49"/>
      <c r="FZ470" s="49"/>
      <c r="GA470" s="49"/>
      <c r="GB470" s="49"/>
      <c r="GC470" s="49"/>
      <c r="GD470" s="49"/>
      <c r="GE470" s="49"/>
      <c r="GF470" s="49"/>
      <c r="GG470" s="49"/>
      <c r="GH470" s="49"/>
      <c r="GI470" s="49"/>
      <c r="GJ470" s="49"/>
      <c r="GK470" s="49"/>
      <c r="GL470" s="49"/>
      <c r="GM470" s="49"/>
      <c r="GN470" s="49"/>
      <c r="GO470" s="49"/>
      <c r="GP470" s="49"/>
      <c r="GQ470" s="49"/>
      <c r="GR470" s="49"/>
      <c r="GS470" s="49"/>
      <c r="GT470" s="49"/>
      <c r="GU470" s="49"/>
      <c r="GV470" s="49"/>
      <c r="GW470" s="49"/>
      <c r="GX470" s="49"/>
      <c r="GY470" s="49"/>
      <c r="GZ470" s="49"/>
      <c r="HA470" s="49"/>
      <c r="HB470" s="49"/>
      <c r="HC470" s="49"/>
      <c r="HD470" s="49"/>
      <c r="HE470" s="49"/>
      <c r="HF470" s="49"/>
      <c r="HG470" s="49"/>
      <c r="HH470" s="49"/>
      <c r="HI470" s="49"/>
      <c r="HJ470" s="49"/>
      <c r="HK470" s="49"/>
      <c r="HL470" s="49"/>
      <c r="HM470" s="49"/>
      <c r="HN470" s="49"/>
      <c r="HO470" s="49"/>
      <c r="HP470" s="49"/>
      <c r="HQ470" s="49"/>
      <c r="HR470" s="49"/>
      <c r="HS470" s="49"/>
      <c r="HT470" s="49"/>
      <c r="HU470" s="49"/>
      <c r="HV470" s="49"/>
      <c r="HW470" s="49"/>
      <c r="HX470" s="49"/>
      <c r="HY470" s="49"/>
      <c r="HZ470" s="49"/>
      <c r="IA470" s="49"/>
      <c r="IB470" s="49"/>
      <c r="IC470" s="49"/>
      <c r="ID470" s="49"/>
      <c r="IE470" s="49"/>
      <c r="IF470" s="49"/>
      <c r="IG470" s="49"/>
      <c r="IH470" s="49"/>
      <c r="II470" s="49"/>
      <c r="IJ470" s="49"/>
      <c r="IK470" s="49"/>
      <c r="IL470" s="49"/>
      <c r="IM470" s="49"/>
    </row>
    <row r="471" spans="1:248" s="66" customFormat="1" ht="18" customHeight="1">
      <c r="A471" s="44">
        <f>IF(C471&lt;&gt;" ",COUNTA(C$10:$C471)," ")</f>
        <v>428</v>
      </c>
      <c r="B471" s="44">
        <f>IF(C471&lt;&gt;" ",COUNTA($C$468:C471)," ")</f>
        <v>4</v>
      </c>
      <c r="C471" s="38" t="s">
        <v>490</v>
      </c>
      <c r="D471" s="45"/>
      <c r="E471" s="46" t="s">
        <v>198</v>
      </c>
      <c r="F471" s="65"/>
      <c r="G471" s="38"/>
    </row>
    <row r="472" spans="1:248" s="49" customFormat="1" ht="18" customHeight="1">
      <c r="A472" s="43" t="s">
        <v>491</v>
      </c>
      <c r="B472" s="43"/>
      <c r="C472" s="29"/>
      <c r="D472" s="29"/>
      <c r="E472" s="28"/>
      <c r="F472" s="30"/>
      <c r="G472" s="31">
        <f>0.15*10</f>
        <v>1.5</v>
      </c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57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  <c r="EN472" s="58"/>
      <c r="EO472" s="58"/>
      <c r="EP472" s="58"/>
      <c r="EQ472" s="58"/>
      <c r="ER472" s="58"/>
      <c r="ES472" s="58"/>
      <c r="ET472" s="58"/>
      <c r="EU472" s="58"/>
      <c r="EV472" s="58"/>
      <c r="EW472" s="58"/>
      <c r="EX472" s="58"/>
      <c r="EY472" s="58"/>
      <c r="EZ472" s="58"/>
      <c r="FA472" s="58"/>
      <c r="FB472" s="58"/>
      <c r="FC472" s="58"/>
      <c r="FD472" s="58"/>
      <c r="FE472" s="58"/>
      <c r="FF472" s="58"/>
      <c r="FG472" s="58"/>
      <c r="FH472" s="58"/>
      <c r="FI472" s="58"/>
      <c r="FJ472" s="58"/>
      <c r="FK472" s="58"/>
      <c r="FL472" s="58"/>
      <c r="FM472" s="58"/>
      <c r="FN472" s="58"/>
      <c r="FO472" s="58"/>
      <c r="FP472" s="58"/>
      <c r="FQ472" s="58"/>
      <c r="FR472" s="58"/>
      <c r="FS472" s="58"/>
      <c r="FT472" s="58"/>
      <c r="FU472" s="58"/>
      <c r="FV472" s="58"/>
      <c r="FW472" s="58"/>
      <c r="FX472" s="58"/>
      <c r="FY472" s="58"/>
      <c r="FZ472" s="58"/>
      <c r="GA472" s="58"/>
      <c r="GB472" s="58"/>
      <c r="GC472" s="58"/>
      <c r="GD472" s="58"/>
      <c r="GE472" s="58"/>
      <c r="GF472" s="58"/>
      <c r="GG472" s="58"/>
      <c r="GH472" s="58"/>
      <c r="GI472" s="58"/>
      <c r="GJ472" s="58"/>
      <c r="GK472" s="58"/>
      <c r="GL472" s="58"/>
      <c r="GM472" s="58"/>
      <c r="GN472" s="58"/>
      <c r="GO472" s="58"/>
      <c r="GP472" s="58"/>
      <c r="GQ472" s="58"/>
      <c r="GR472" s="58"/>
      <c r="GS472" s="58"/>
      <c r="GT472" s="58"/>
      <c r="GU472" s="58"/>
      <c r="GV472" s="58"/>
      <c r="GW472" s="58"/>
      <c r="GX472" s="58"/>
      <c r="GY472" s="58"/>
      <c r="GZ472" s="58"/>
      <c r="HA472" s="58"/>
      <c r="HB472" s="58"/>
      <c r="HC472" s="58"/>
      <c r="HD472" s="58"/>
      <c r="HE472" s="58"/>
      <c r="HF472" s="58"/>
      <c r="HG472" s="58"/>
      <c r="HH472" s="58"/>
      <c r="HI472" s="58"/>
      <c r="HJ472" s="58"/>
      <c r="HK472" s="58"/>
      <c r="HL472" s="58"/>
      <c r="HM472" s="58"/>
      <c r="HN472" s="58"/>
      <c r="HO472" s="58"/>
      <c r="HP472" s="58"/>
      <c r="HQ472" s="58"/>
      <c r="HR472" s="58"/>
      <c r="HS472" s="58"/>
      <c r="HT472" s="58"/>
      <c r="HU472" s="58"/>
      <c r="HV472" s="58"/>
      <c r="HW472" s="58"/>
      <c r="HX472" s="58"/>
      <c r="HY472" s="58"/>
      <c r="HZ472" s="58"/>
      <c r="IA472" s="58"/>
      <c r="IB472" s="58"/>
      <c r="IC472" s="58"/>
      <c r="ID472" s="58"/>
      <c r="IE472" s="58"/>
      <c r="IF472" s="58"/>
      <c r="IG472" s="58"/>
      <c r="IH472" s="58"/>
      <c r="II472" s="58"/>
      <c r="IJ472" s="58"/>
      <c r="IK472" s="58"/>
      <c r="IL472" s="58"/>
      <c r="IM472" s="58"/>
    </row>
    <row r="473" spans="1:248" s="64" customFormat="1" ht="18" customHeight="1">
      <c r="A473" s="44">
        <f>IF(C473&lt;&gt;" ",COUNTA(C$10:$C473)," ")</f>
        <v>429</v>
      </c>
      <c r="B473" s="44">
        <v>1</v>
      </c>
      <c r="C473" s="38" t="s">
        <v>492</v>
      </c>
      <c r="D473" s="45"/>
      <c r="E473" s="46" t="s">
        <v>196</v>
      </c>
      <c r="F473" s="46" t="s">
        <v>197</v>
      </c>
      <c r="G473" s="38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40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CK473" s="41"/>
      <c r="CL473" s="41"/>
      <c r="CM473" s="41"/>
      <c r="CN473" s="41"/>
      <c r="CO473" s="41"/>
      <c r="CP473" s="41"/>
      <c r="CQ473" s="41"/>
      <c r="CR473" s="41"/>
      <c r="CS473" s="41"/>
      <c r="CT473" s="41"/>
      <c r="CU473" s="41"/>
      <c r="CV473" s="41"/>
      <c r="CW473" s="41"/>
      <c r="CX473" s="41"/>
      <c r="CY473" s="41"/>
      <c r="CZ473" s="41"/>
      <c r="DA473" s="41"/>
      <c r="DB473" s="41"/>
      <c r="DC473" s="41"/>
      <c r="DD473" s="41"/>
      <c r="DE473" s="41"/>
      <c r="DF473" s="41"/>
      <c r="DG473" s="41"/>
      <c r="DH473" s="41"/>
      <c r="DI473" s="41"/>
      <c r="DJ473" s="41"/>
      <c r="DK473" s="41"/>
      <c r="DL473" s="41"/>
      <c r="DM473" s="41"/>
      <c r="DN473" s="41"/>
      <c r="DO473" s="41"/>
      <c r="DP473" s="41"/>
      <c r="DQ473" s="41"/>
      <c r="DR473" s="41"/>
      <c r="DS473" s="41"/>
      <c r="DT473" s="41"/>
      <c r="DU473" s="41"/>
      <c r="DV473" s="41"/>
      <c r="DW473" s="41"/>
      <c r="DX473" s="41"/>
      <c r="DY473" s="41"/>
      <c r="DZ473" s="41"/>
      <c r="EA473" s="41"/>
      <c r="EB473" s="41"/>
      <c r="EC473" s="41"/>
      <c r="ED473" s="41"/>
      <c r="EE473" s="41"/>
      <c r="EF473" s="41"/>
      <c r="EG473" s="41"/>
      <c r="EH473" s="41"/>
      <c r="EI473" s="41"/>
      <c r="EJ473" s="41"/>
      <c r="EK473" s="41"/>
      <c r="EL473" s="41"/>
      <c r="EM473" s="41"/>
      <c r="EN473" s="41"/>
      <c r="EO473" s="41"/>
      <c r="EP473" s="41"/>
      <c r="EQ473" s="41"/>
      <c r="ER473" s="41"/>
      <c r="ES473" s="41"/>
      <c r="ET473" s="41"/>
      <c r="EU473" s="41"/>
      <c r="EV473" s="41"/>
      <c r="EW473" s="41"/>
      <c r="EX473" s="41"/>
      <c r="EY473" s="41"/>
      <c r="EZ473" s="41"/>
      <c r="FA473" s="41"/>
      <c r="FB473" s="41"/>
      <c r="FC473" s="41"/>
      <c r="FD473" s="41"/>
      <c r="FE473" s="41"/>
      <c r="FF473" s="41"/>
      <c r="FG473" s="41"/>
      <c r="FH473" s="41"/>
      <c r="FI473" s="41"/>
      <c r="FJ473" s="41"/>
      <c r="FK473" s="41"/>
      <c r="FL473" s="41"/>
      <c r="FM473" s="41"/>
      <c r="FN473" s="41"/>
      <c r="FO473" s="41"/>
      <c r="FP473" s="41"/>
      <c r="FQ473" s="41"/>
      <c r="FR473" s="41"/>
      <c r="FS473" s="41"/>
      <c r="FT473" s="41"/>
      <c r="FU473" s="41"/>
      <c r="FV473" s="41"/>
      <c r="FW473" s="41"/>
      <c r="FX473" s="41"/>
      <c r="FY473" s="41"/>
      <c r="FZ473" s="41"/>
      <c r="GA473" s="41"/>
      <c r="GB473" s="41"/>
      <c r="GC473" s="41"/>
      <c r="GD473" s="41"/>
      <c r="GE473" s="41"/>
      <c r="GF473" s="41"/>
      <c r="GG473" s="41"/>
      <c r="GH473" s="41"/>
      <c r="GI473" s="41"/>
      <c r="GJ473" s="41"/>
      <c r="GK473" s="41"/>
      <c r="GL473" s="41"/>
      <c r="GM473" s="41"/>
      <c r="GN473" s="41"/>
      <c r="GO473" s="41"/>
      <c r="GP473" s="41"/>
      <c r="GQ473" s="41"/>
      <c r="GR473" s="41"/>
      <c r="GS473" s="41"/>
      <c r="GT473" s="41"/>
      <c r="GU473" s="41"/>
      <c r="GV473" s="41"/>
      <c r="GW473" s="41"/>
      <c r="GX473" s="41"/>
      <c r="GY473" s="41"/>
      <c r="GZ473" s="41"/>
      <c r="HA473" s="41"/>
      <c r="HB473" s="41"/>
      <c r="HC473" s="41"/>
      <c r="HD473" s="41"/>
      <c r="HE473" s="41"/>
      <c r="HF473" s="41"/>
      <c r="HG473" s="41"/>
      <c r="HH473" s="41"/>
      <c r="HI473" s="41"/>
      <c r="HJ473" s="41"/>
      <c r="HK473" s="41"/>
      <c r="HL473" s="41"/>
      <c r="HM473" s="41"/>
      <c r="HN473" s="41"/>
      <c r="HO473" s="41"/>
      <c r="HP473" s="41"/>
      <c r="HQ473" s="41"/>
      <c r="HR473" s="41"/>
      <c r="HS473" s="41"/>
      <c r="HT473" s="41"/>
      <c r="HU473" s="41"/>
      <c r="HV473" s="41"/>
      <c r="HW473" s="41"/>
      <c r="HX473" s="41"/>
      <c r="HY473" s="41"/>
      <c r="HZ473" s="41"/>
      <c r="IA473" s="41"/>
      <c r="IB473" s="41"/>
      <c r="IC473" s="41"/>
      <c r="ID473" s="41"/>
      <c r="IE473" s="41"/>
      <c r="IF473" s="41"/>
      <c r="IG473" s="41"/>
      <c r="IH473" s="41"/>
      <c r="II473" s="41"/>
      <c r="IJ473" s="41"/>
      <c r="IK473" s="41"/>
      <c r="IL473" s="41"/>
      <c r="IM473" s="41"/>
      <c r="IN473" s="68"/>
    </row>
    <row r="474" spans="1:248" s="68" customFormat="1" ht="18" customHeight="1">
      <c r="A474" s="44">
        <f>IF(C474&lt;&gt;" ",COUNTA(C$10:$C474)," ")</f>
        <v>430</v>
      </c>
      <c r="B474" s="44">
        <v>2</v>
      </c>
      <c r="C474" s="38" t="s">
        <v>493</v>
      </c>
      <c r="D474" s="45"/>
      <c r="E474" s="46" t="s">
        <v>200</v>
      </c>
      <c r="F474" s="46" t="s">
        <v>201</v>
      </c>
      <c r="G474" s="38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40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  <c r="CM474" s="41"/>
      <c r="CN474" s="41"/>
      <c r="CO474" s="41"/>
      <c r="CP474" s="41"/>
      <c r="CQ474" s="41"/>
      <c r="CR474" s="41"/>
      <c r="CS474" s="41"/>
      <c r="CT474" s="41"/>
      <c r="CU474" s="41"/>
      <c r="CV474" s="41"/>
      <c r="CW474" s="41"/>
      <c r="CX474" s="41"/>
      <c r="CY474" s="41"/>
      <c r="CZ474" s="41"/>
      <c r="DA474" s="41"/>
      <c r="DB474" s="41"/>
      <c r="DC474" s="41"/>
      <c r="DD474" s="41"/>
      <c r="DE474" s="41"/>
      <c r="DF474" s="41"/>
      <c r="DG474" s="41"/>
      <c r="DH474" s="41"/>
      <c r="DI474" s="41"/>
      <c r="DJ474" s="41"/>
      <c r="DK474" s="41"/>
      <c r="DL474" s="41"/>
      <c r="DM474" s="41"/>
      <c r="DN474" s="41"/>
      <c r="DO474" s="41"/>
      <c r="DP474" s="41"/>
      <c r="DQ474" s="41"/>
      <c r="DR474" s="41"/>
      <c r="DS474" s="41"/>
      <c r="DT474" s="41"/>
      <c r="DU474" s="41"/>
      <c r="DV474" s="41"/>
      <c r="DW474" s="41"/>
      <c r="DX474" s="41"/>
      <c r="DY474" s="41"/>
      <c r="DZ474" s="41"/>
      <c r="EA474" s="41"/>
      <c r="EB474" s="41"/>
      <c r="EC474" s="41"/>
      <c r="ED474" s="41"/>
      <c r="EE474" s="41"/>
      <c r="EF474" s="41"/>
      <c r="EG474" s="41"/>
      <c r="EH474" s="41"/>
      <c r="EI474" s="41"/>
      <c r="EJ474" s="41"/>
      <c r="EK474" s="41"/>
      <c r="EL474" s="41"/>
      <c r="EM474" s="41"/>
      <c r="EN474" s="41"/>
      <c r="EO474" s="41"/>
      <c r="EP474" s="41"/>
      <c r="EQ474" s="41"/>
      <c r="ER474" s="41"/>
      <c r="ES474" s="41"/>
      <c r="ET474" s="41"/>
      <c r="EU474" s="41"/>
      <c r="EV474" s="41"/>
      <c r="EW474" s="41"/>
      <c r="EX474" s="41"/>
      <c r="EY474" s="41"/>
      <c r="EZ474" s="41"/>
      <c r="FA474" s="41"/>
      <c r="FB474" s="41"/>
      <c r="FC474" s="41"/>
      <c r="FD474" s="41"/>
      <c r="FE474" s="41"/>
      <c r="FF474" s="41"/>
      <c r="FG474" s="41"/>
      <c r="FH474" s="41"/>
      <c r="FI474" s="41"/>
      <c r="FJ474" s="41"/>
      <c r="FK474" s="41"/>
      <c r="FL474" s="41"/>
      <c r="FM474" s="41"/>
      <c r="FN474" s="41"/>
      <c r="FO474" s="41"/>
      <c r="FP474" s="41"/>
      <c r="FQ474" s="41"/>
      <c r="FR474" s="41"/>
      <c r="FS474" s="41"/>
      <c r="FT474" s="41"/>
      <c r="FU474" s="41"/>
      <c r="FV474" s="41"/>
      <c r="FW474" s="41"/>
      <c r="FX474" s="41"/>
      <c r="FY474" s="41"/>
      <c r="FZ474" s="41"/>
      <c r="GA474" s="41"/>
      <c r="GB474" s="41"/>
      <c r="GC474" s="41"/>
      <c r="GD474" s="41"/>
      <c r="GE474" s="41"/>
      <c r="GF474" s="41"/>
      <c r="GG474" s="41"/>
      <c r="GH474" s="41"/>
      <c r="GI474" s="41"/>
      <c r="GJ474" s="41"/>
      <c r="GK474" s="41"/>
      <c r="GL474" s="41"/>
      <c r="GM474" s="41"/>
      <c r="GN474" s="41"/>
      <c r="GO474" s="41"/>
      <c r="GP474" s="41"/>
      <c r="GQ474" s="41"/>
      <c r="GR474" s="41"/>
      <c r="GS474" s="41"/>
      <c r="GT474" s="41"/>
      <c r="GU474" s="41"/>
      <c r="GV474" s="41"/>
      <c r="GW474" s="41"/>
      <c r="GX474" s="41"/>
      <c r="GY474" s="41"/>
      <c r="GZ474" s="41"/>
      <c r="HA474" s="41"/>
      <c r="HB474" s="41"/>
      <c r="HC474" s="41"/>
      <c r="HD474" s="41"/>
      <c r="HE474" s="41"/>
      <c r="HF474" s="41"/>
      <c r="HG474" s="41"/>
      <c r="HH474" s="41"/>
      <c r="HI474" s="41"/>
      <c r="HJ474" s="41"/>
      <c r="HK474" s="41"/>
      <c r="HL474" s="41"/>
      <c r="HM474" s="41"/>
      <c r="HN474" s="41"/>
      <c r="HO474" s="41"/>
      <c r="HP474" s="41"/>
      <c r="HQ474" s="41"/>
      <c r="HR474" s="41"/>
      <c r="HS474" s="41"/>
      <c r="HT474" s="41"/>
      <c r="HU474" s="41"/>
      <c r="HV474" s="41"/>
      <c r="HW474" s="41"/>
      <c r="HX474" s="41"/>
      <c r="HY474" s="41"/>
      <c r="HZ474" s="41"/>
      <c r="IA474" s="41"/>
      <c r="IB474" s="41"/>
      <c r="IC474" s="41"/>
      <c r="ID474" s="41"/>
      <c r="IE474" s="41"/>
      <c r="IF474" s="41"/>
      <c r="IG474" s="41"/>
      <c r="IH474" s="41"/>
      <c r="II474" s="41"/>
      <c r="IJ474" s="41"/>
      <c r="IK474" s="41"/>
      <c r="IL474" s="41"/>
      <c r="IM474" s="41"/>
      <c r="IN474" s="64"/>
    </row>
    <row r="475" spans="1:248" s="73" customFormat="1" ht="18" customHeight="1">
      <c r="A475" s="44">
        <f>IF(C475&lt;&gt;" ",COUNTA(C$10:$C475)," ")</f>
        <v>431</v>
      </c>
      <c r="B475" s="44">
        <v>3</v>
      </c>
      <c r="C475" s="38" t="s">
        <v>494</v>
      </c>
      <c r="D475" s="45"/>
      <c r="E475" s="46" t="s">
        <v>200</v>
      </c>
      <c r="F475" s="46" t="s">
        <v>201</v>
      </c>
      <c r="G475" s="38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40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  <c r="DG475" s="41"/>
      <c r="DH475" s="41"/>
      <c r="DI475" s="41"/>
      <c r="DJ475" s="41"/>
      <c r="DK475" s="41"/>
      <c r="DL475" s="41"/>
      <c r="DM475" s="41"/>
      <c r="DN475" s="41"/>
      <c r="DO475" s="41"/>
      <c r="DP475" s="41"/>
      <c r="DQ475" s="41"/>
      <c r="DR475" s="41"/>
      <c r="DS475" s="41"/>
      <c r="DT475" s="41"/>
      <c r="DU475" s="41"/>
      <c r="DV475" s="41"/>
      <c r="DW475" s="41"/>
      <c r="DX475" s="41"/>
      <c r="DY475" s="41"/>
      <c r="DZ475" s="41"/>
      <c r="EA475" s="41"/>
      <c r="EB475" s="41"/>
      <c r="EC475" s="41"/>
      <c r="ED475" s="41"/>
      <c r="EE475" s="41"/>
      <c r="EF475" s="41"/>
      <c r="EG475" s="41"/>
      <c r="EH475" s="41"/>
      <c r="EI475" s="41"/>
      <c r="EJ475" s="41"/>
      <c r="EK475" s="41"/>
      <c r="EL475" s="41"/>
      <c r="EM475" s="41"/>
      <c r="EN475" s="41"/>
      <c r="EO475" s="41"/>
      <c r="EP475" s="41"/>
      <c r="EQ475" s="41"/>
      <c r="ER475" s="41"/>
      <c r="ES475" s="41"/>
      <c r="ET475" s="41"/>
      <c r="EU475" s="41"/>
      <c r="EV475" s="41"/>
      <c r="EW475" s="41"/>
      <c r="EX475" s="41"/>
      <c r="EY475" s="41"/>
      <c r="EZ475" s="41"/>
      <c r="FA475" s="41"/>
      <c r="FB475" s="41"/>
      <c r="FC475" s="41"/>
      <c r="FD475" s="41"/>
      <c r="FE475" s="41"/>
      <c r="FF475" s="41"/>
      <c r="FG475" s="41"/>
      <c r="FH475" s="41"/>
      <c r="FI475" s="41"/>
      <c r="FJ475" s="41"/>
      <c r="FK475" s="41"/>
      <c r="FL475" s="41"/>
      <c r="FM475" s="41"/>
      <c r="FN475" s="41"/>
      <c r="FO475" s="41"/>
      <c r="FP475" s="41"/>
      <c r="FQ475" s="41"/>
      <c r="FR475" s="41"/>
      <c r="FS475" s="41"/>
      <c r="FT475" s="41"/>
      <c r="FU475" s="41"/>
      <c r="FV475" s="41"/>
      <c r="FW475" s="41"/>
      <c r="FX475" s="41"/>
      <c r="FY475" s="41"/>
      <c r="FZ475" s="41"/>
      <c r="GA475" s="41"/>
      <c r="GB475" s="41"/>
      <c r="GC475" s="41"/>
      <c r="GD475" s="41"/>
      <c r="GE475" s="41"/>
      <c r="GF475" s="41"/>
      <c r="GG475" s="41"/>
      <c r="GH475" s="41"/>
      <c r="GI475" s="41"/>
      <c r="GJ475" s="41"/>
      <c r="GK475" s="41"/>
      <c r="GL475" s="41"/>
      <c r="GM475" s="41"/>
      <c r="GN475" s="41"/>
      <c r="GO475" s="41"/>
      <c r="GP475" s="41"/>
      <c r="GQ475" s="41"/>
      <c r="GR475" s="41"/>
      <c r="GS475" s="41"/>
      <c r="GT475" s="41"/>
      <c r="GU475" s="41"/>
      <c r="GV475" s="41"/>
      <c r="GW475" s="41"/>
      <c r="GX475" s="41"/>
      <c r="GY475" s="41"/>
      <c r="GZ475" s="41"/>
      <c r="HA475" s="41"/>
      <c r="HB475" s="41"/>
      <c r="HC475" s="41"/>
      <c r="HD475" s="41"/>
      <c r="HE475" s="41"/>
      <c r="HF475" s="41"/>
      <c r="HG475" s="41"/>
      <c r="HH475" s="41"/>
      <c r="HI475" s="41"/>
      <c r="HJ475" s="41"/>
      <c r="HK475" s="41"/>
      <c r="HL475" s="41"/>
      <c r="HM475" s="41"/>
      <c r="HN475" s="41"/>
      <c r="HO475" s="41"/>
      <c r="HP475" s="41"/>
      <c r="HQ475" s="41"/>
      <c r="HR475" s="41"/>
      <c r="HS475" s="41"/>
      <c r="HT475" s="41"/>
      <c r="HU475" s="41"/>
      <c r="HV475" s="41"/>
      <c r="HW475" s="41"/>
      <c r="HX475" s="41"/>
      <c r="HY475" s="41"/>
      <c r="HZ475" s="41"/>
      <c r="IA475" s="41"/>
      <c r="IB475" s="41"/>
      <c r="IC475" s="41"/>
      <c r="ID475" s="41"/>
      <c r="IE475" s="41"/>
      <c r="IF475" s="41"/>
      <c r="IG475" s="41"/>
      <c r="IH475" s="41"/>
      <c r="II475" s="41"/>
      <c r="IJ475" s="41"/>
      <c r="IK475" s="41"/>
      <c r="IL475" s="41"/>
      <c r="IM475" s="41"/>
      <c r="IN475" s="68"/>
    </row>
    <row r="476" spans="1:248" s="41" customFormat="1" ht="18" customHeight="1">
      <c r="A476" s="44">
        <f>IF(C476&lt;&gt;" ",COUNTA(C$10:$C476)," ")</f>
        <v>432</v>
      </c>
      <c r="B476" s="44">
        <v>4</v>
      </c>
      <c r="C476" s="38" t="s">
        <v>495</v>
      </c>
      <c r="D476" s="45"/>
      <c r="E476" s="46" t="s">
        <v>200</v>
      </c>
      <c r="F476" s="46" t="s">
        <v>201</v>
      </c>
      <c r="G476" s="38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40"/>
    </row>
    <row r="477" spans="1:248" s="41" customFormat="1" ht="18" customHeight="1">
      <c r="A477" s="44">
        <f>IF(C477&lt;&gt;" ",COUNTA(C$10:$C477)," ")</f>
        <v>433</v>
      </c>
      <c r="B477" s="44">
        <v>5</v>
      </c>
      <c r="C477" s="38" t="s">
        <v>496</v>
      </c>
      <c r="D477" s="45"/>
      <c r="E477" s="46" t="s">
        <v>200</v>
      </c>
      <c r="F477" s="46" t="s">
        <v>201</v>
      </c>
      <c r="G477" s="38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40"/>
      <c r="AX477" s="49"/>
      <c r="AY477" s="49"/>
      <c r="AZ477" s="49"/>
      <c r="BA477" s="49"/>
      <c r="BB477" s="49"/>
      <c r="BC477" s="49"/>
      <c r="BD477" s="49"/>
      <c r="BE477" s="49"/>
      <c r="BF477" s="49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  <c r="CZ477" s="49"/>
      <c r="DA477" s="49"/>
      <c r="DB477" s="49"/>
      <c r="DC477" s="49"/>
      <c r="DD477" s="49"/>
      <c r="DE477" s="49"/>
      <c r="DF477" s="49"/>
      <c r="DG477" s="49"/>
      <c r="DH477" s="49"/>
      <c r="DI477" s="49"/>
      <c r="DJ477" s="49"/>
      <c r="DK477" s="49"/>
      <c r="DL477" s="49"/>
      <c r="DM477" s="49"/>
      <c r="DN477" s="49"/>
      <c r="DO477" s="49"/>
      <c r="DP477" s="49"/>
      <c r="DQ477" s="49"/>
      <c r="DR477" s="49"/>
      <c r="DS477" s="49"/>
      <c r="DT477" s="49"/>
      <c r="DU477" s="49"/>
      <c r="DV477" s="49"/>
      <c r="DW477" s="49"/>
      <c r="DX477" s="49"/>
      <c r="DY477" s="49"/>
      <c r="DZ477" s="49"/>
      <c r="EA477" s="49"/>
      <c r="EB477" s="49"/>
      <c r="EC477" s="49"/>
      <c r="ED477" s="49"/>
      <c r="EE477" s="49"/>
      <c r="EF477" s="49"/>
      <c r="EG477" s="49"/>
      <c r="EH477" s="49"/>
      <c r="EI477" s="49"/>
      <c r="EJ477" s="49"/>
      <c r="EK477" s="49"/>
      <c r="EL477" s="49"/>
      <c r="EM477" s="49"/>
      <c r="EN477" s="49"/>
      <c r="EO477" s="49"/>
      <c r="EP477" s="49"/>
      <c r="EQ477" s="49"/>
      <c r="ER477" s="49"/>
      <c r="ES477" s="49"/>
      <c r="ET477" s="49"/>
      <c r="EU477" s="49"/>
      <c r="EV477" s="49"/>
      <c r="EW477" s="49"/>
      <c r="EX477" s="49"/>
      <c r="EY477" s="49"/>
      <c r="EZ477" s="49"/>
      <c r="FA477" s="49"/>
      <c r="FB477" s="49"/>
      <c r="FC477" s="49"/>
      <c r="FD477" s="49"/>
      <c r="FE477" s="49"/>
      <c r="FF477" s="49"/>
      <c r="FG477" s="49"/>
      <c r="FH477" s="49"/>
      <c r="FI477" s="49"/>
      <c r="FJ477" s="49"/>
      <c r="FK477" s="49"/>
      <c r="FL477" s="49"/>
      <c r="FM477" s="49"/>
      <c r="FN477" s="49"/>
      <c r="FO477" s="49"/>
      <c r="FP477" s="49"/>
      <c r="FQ477" s="49"/>
      <c r="FR477" s="49"/>
      <c r="FS477" s="49"/>
      <c r="FT477" s="49"/>
      <c r="FU477" s="49"/>
      <c r="FV477" s="49"/>
      <c r="FW477" s="49"/>
      <c r="FX477" s="49"/>
      <c r="FY477" s="49"/>
      <c r="FZ477" s="49"/>
      <c r="GA477" s="49"/>
      <c r="GB477" s="49"/>
      <c r="GC477" s="49"/>
      <c r="GD477" s="49"/>
      <c r="GE477" s="49"/>
      <c r="GF477" s="49"/>
      <c r="GG477" s="49"/>
      <c r="GH477" s="49"/>
      <c r="GI477" s="49"/>
      <c r="GJ477" s="49"/>
      <c r="GK477" s="49"/>
      <c r="GL477" s="49"/>
      <c r="GM477" s="49"/>
      <c r="GN477" s="49"/>
      <c r="GO477" s="49"/>
      <c r="GP477" s="49"/>
      <c r="GQ477" s="49"/>
      <c r="GR477" s="49"/>
      <c r="GS477" s="49"/>
      <c r="GT477" s="49"/>
      <c r="GU477" s="49"/>
      <c r="GV477" s="49"/>
      <c r="GW477" s="49"/>
      <c r="GX477" s="49"/>
      <c r="GY477" s="49"/>
      <c r="GZ477" s="49"/>
      <c r="HA477" s="49"/>
      <c r="HB477" s="49"/>
      <c r="HC477" s="49"/>
      <c r="HD477" s="49"/>
      <c r="HE477" s="49"/>
      <c r="HF477" s="49"/>
      <c r="HG477" s="49"/>
      <c r="HH477" s="49"/>
      <c r="HI477" s="49"/>
      <c r="HJ477" s="49"/>
      <c r="HK477" s="49"/>
      <c r="HL477" s="49"/>
      <c r="HM477" s="49"/>
      <c r="HN477" s="49"/>
      <c r="HO477" s="49"/>
      <c r="HP477" s="49"/>
      <c r="HQ477" s="49"/>
      <c r="HR477" s="49"/>
      <c r="HS477" s="49"/>
      <c r="HT477" s="49"/>
      <c r="HU477" s="49"/>
      <c r="HV477" s="49"/>
      <c r="HW477" s="49"/>
      <c r="HX477" s="49"/>
      <c r="HY477" s="49"/>
      <c r="HZ477" s="49"/>
      <c r="IA477" s="49"/>
      <c r="IB477" s="49"/>
      <c r="IC477" s="49"/>
      <c r="ID477" s="49"/>
      <c r="IE477" s="49"/>
      <c r="IF477" s="49"/>
      <c r="IG477" s="49"/>
      <c r="IH477" s="49"/>
      <c r="II477" s="49"/>
      <c r="IJ477" s="49"/>
      <c r="IK477" s="49"/>
      <c r="IL477" s="49"/>
      <c r="IM477" s="49"/>
    </row>
    <row r="478" spans="1:248" s="49" customFormat="1" ht="18" customHeight="1">
      <c r="A478" s="44">
        <f>IF(C478&lt;&gt;" ",COUNTA(C$10:$C478)," ")</f>
        <v>434</v>
      </c>
      <c r="B478" s="44">
        <v>6</v>
      </c>
      <c r="C478" s="38" t="s">
        <v>319</v>
      </c>
      <c r="D478" s="45"/>
      <c r="E478" s="46" t="s">
        <v>200</v>
      </c>
      <c r="F478" s="46" t="s">
        <v>201</v>
      </c>
      <c r="G478" s="38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70"/>
      <c r="AW478" s="64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47"/>
      <c r="ET478" s="47"/>
      <c r="EU478" s="47"/>
      <c r="EV478" s="47"/>
      <c r="EW478" s="47"/>
      <c r="EX478" s="47"/>
      <c r="EY478" s="47"/>
      <c r="EZ478" s="47"/>
      <c r="FA478" s="47"/>
      <c r="FB478" s="47"/>
      <c r="FC478" s="47"/>
      <c r="FD478" s="47"/>
      <c r="FE478" s="47"/>
      <c r="FF478" s="47"/>
      <c r="FG478" s="47"/>
      <c r="FH478" s="47"/>
      <c r="FI478" s="47"/>
      <c r="FJ478" s="47"/>
      <c r="FK478" s="47"/>
      <c r="FL478" s="47"/>
      <c r="FM478" s="47"/>
      <c r="FN478" s="47"/>
      <c r="FO478" s="47"/>
      <c r="FP478" s="47"/>
      <c r="FQ478" s="47"/>
      <c r="FR478" s="47"/>
      <c r="FS478" s="47"/>
      <c r="FT478" s="47"/>
      <c r="FU478" s="47"/>
      <c r="FV478" s="47"/>
      <c r="FW478" s="47"/>
      <c r="FX478" s="47"/>
      <c r="FY478" s="47"/>
      <c r="FZ478" s="47"/>
      <c r="GA478" s="47"/>
      <c r="GB478" s="47"/>
      <c r="GC478" s="47"/>
      <c r="GD478" s="47"/>
      <c r="GE478" s="47"/>
      <c r="GF478" s="47"/>
      <c r="GG478" s="47"/>
      <c r="GH478" s="47"/>
      <c r="GI478" s="47"/>
      <c r="GJ478" s="47"/>
      <c r="GK478" s="47"/>
      <c r="GL478" s="47"/>
      <c r="GM478" s="47"/>
      <c r="GN478" s="47"/>
      <c r="GO478" s="47"/>
      <c r="GP478" s="47"/>
      <c r="GQ478" s="47"/>
      <c r="GR478" s="47"/>
      <c r="GS478" s="47"/>
      <c r="GT478" s="47"/>
      <c r="GU478" s="47"/>
      <c r="GV478" s="47"/>
      <c r="GW478" s="47"/>
      <c r="GX478" s="47"/>
      <c r="GY478" s="47"/>
      <c r="GZ478" s="47"/>
      <c r="HA478" s="47"/>
      <c r="HB478" s="47"/>
      <c r="HC478" s="47"/>
      <c r="HD478" s="47"/>
      <c r="HE478" s="47"/>
      <c r="HF478" s="47"/>
      <c r="HG478" s="47"/>
      <c r="HH478" s="47"/>
      <c r="HI478" s="47"/>
      <c r="HJ478" s="47"/>
      <c r="HK478" s="47"/>
      <c r="HL478" s="47"/>
      <c r="HM478" s="47"/>
      <c r="HN478" s="47"/>
      <c r="HO478" s="47"/>
      <c r="HP478" s="47"/>
      <c r="HQ478" s="47"/>
      <c r="HR478" s="47"/>
      <c r="HS478" s="47"/>
      <c r="HT478" s="47"/>
      <c r="HU478" s="47"/>
      <c r="HV478" s="47"/>
      <c r="HW478" s="47"/>
      <c r="HX478" s="47"/>
      <c r="HY478" s="47"/>
      <c r="HZ478" s="47"/>
      <c r="IA478" s="47"/>
      <c r="IB478" s="47"/>
      <c r="IC478" s="47"/>
      <c r="ID478" s="47"/>
      <c r="IE478" s="47"/>
      <c r="IF478" s="47"/>
      <c r="IG478" s="47"/>
      <c r="IH478" s="47"/>
      <c r="II478" s="47"/>
      <c r="IJ478" s="47"/>
      <c r="IK478" s="47"/>
      <c r="IL478" s="47"/>
      <c r="IM478" s="47"/>
    </row>
    <row r="479" spans="1:248" s="49" customFormat="1" ht="18" customHeight="1">
      <c r="A479" s="44">
        <f>IF(C479&lt;&gt;" ",COUNTA(C$10:$C479)," ")</f>
        <v>435</v>
      </c>
      <c r="B479" s="44">
        <v>7</v>
      </c>
      <c r="C479" s="38" t="s">
        <v>381</v>
      </c>
      <c r="D479" s="45"/>
      <c r="E479" s="46" t="s">
        <v>200</v>
      </c>
      <c r="F479" s="46" t="s">
        <v>201</v>
      </c>
      <c r="G479" s="38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61"/>
      <c r="AW479" s="5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  <c r="CF479" s="76"/>
      <c r="CG479" s="76"/>
      <c r="CH479" s="76"/>
      <c r="CI479" s="76"/>
      <c r="CJ479" s="76"/>
      <c r="CK479" s="76"/>
      <c r="CL479" s="76"/>
      <c r="CM479" s="76"/>
      <c r="CN479" s="76"/>
      <c r="CO479" s="76"/>
      <c r="CP479" s="76"/>
      <c r="CQ479" s="76"/>
      <c r="CR479" s="76"/>
      <c r="CS479" s="76"/>
      <c r="CT479" s="76"/>
      <c r="CU479" s="76"/>
      <c r="CV479" s="76"/>
      <c r="CW479" s="76"/>
      <c r="CX479" s="76"/>
      <c r="CY479" s="76"/>
      <c r="CZ479" s="76"/>
      <c r="DA479" s="76"/>
      <c r="DB479" s="76"/>
      <c r="DC479" s="76"/>
      <c r="DD479" s="76"/>
      <c r="DE479" s="76"/>
      <c r="DF479" s="76"/>
      <c r="DG479" s="76"/>
      <c r="DH479" s="76"/>
      <c r="DI479" s="76"/>
      <c r="DJ479" s="76"/>
      <c r="DK479" s="76"/>
      <c r="DL479" s="76"/>
      <c r="DM479" s="76"/>
      <c r="DN479" s="76"/>
      <c r="DO479" s="76"/>
      <c r="DP479" s="76"/>
      <c r="DQ479" s="76"/>
      <c r="DR479" s="76"/>
      <c r="DS479" s="76"/>
      <c r="DT479" s="76"/>
      <c r="DU479" s="76"/>
      <c r="DV479" s="76"/>
      <c r="DW479" s="76"/>
      <c r="DX479" s="76"/>
      <c r="DY479" s="76"/>
      <c r="DZ479" s="76"/>
      <c r="EA479" s="76"/>
      <c r="EB479" s="76"/>
      <c r="EC479" s="76"/>
      <c r="ED479" s="76"/>
      <c r="EE479" s="76"/>
      <c r="EF479" s="76"/>
      <c r="EG479" s="76"/>
      <c r="EH479" s="76"/>
      <c r="EI479" s="76"/>
      <c r="EJ479" s="76"/>
      <c r="EK479" s="76"/>
      <c r="EL479" s="76"/>
      <c r="EM479" s="76"/>
      <c r="EN479" s="76"/>
      <c r="EO479" s="76"/>
      <c r="EP479" s="76"/>
      <c r="EQ479" s="76"/>
      <c r="ER479" s="76"/>
      <c r="ES479" s="76"/>
      <c r="ET479" s="76"/>
      <c r="EU479" s="76"/>
      <c r="EV479" s="76"/>
      <c r="EW479" s="76"/>
      <c r="EX479" s="76"/>
      <c r="EY479" s="76"/>
      <c r="EZ479" s="76"/>
      <c r="FA479" s="76"/>
      <c r="FB479" s="76"/>
      <c r="FC479" s="76"/>
      <c r="FD479" s="76"/>
      <c r="FE479" s="76"/>
      <c r="FF479" s="76"/>
      <c r="FG479" s="76"/>
      <c r="FH479" s="76"/>
      <c r="FI479" s="76"/>
      <c r="FJ479" s="76"/>
      <c r="FK479" s="76"/>
      <c r="FL479" s="76"/>
      <c r="FM479" s="76"/>
      <c r="FN479" s="76"/>
      <c r="FO479" s="76"/>
      <c r="FP479" s="76"/>
      <c r="FQ479" s="76"/>
      <c r="FR479" s="76"/>
      <c r="FS479" s="76"/>
      <c r="FT479" s="76"/>
      <c r="FU479" s="76"/>
      <c r="FV479" s="76"/>
      <c r="FW479" s="76"/>
      <c r="FX479" s="76"/>
      <c r="FY479" s="76"/>
      <c r="FZ479" s="76"/>
      <c r="GA479" s="76"/>
      <c r="GB479" s="76"/>
      <c r="GC479" s="76"/>
      <c r="GD479" s="76"/>
      <c r="GE479" s="76"/>
      <c r="GF479" s="76"/>
      <c r="GG479" s="76"/>
      <c r="GH479" s="76"/>
      <c r="GI479" s="76"/>
      <c r="GJ479" s="76"/>
      <c r="GK479" s="76"/>
      <c r="GL479" s="76"/>
      <c r="GM479" s="76"/>
      <c r="GN479" s="76"/>
      <c r="GO479" s="76"/>
      <c r="GP479" s="76"/>
      <c r="GQ479" s="76"/>
      <c r="GR479" s="76"/>
      <c r="GS479" s="76"/>
      <c r="GT479" s="76"/>
      <c r="GU479" s="76"/>
      <c r="GV479" s="76"/>
      <c r="GW479" s="76"/>
      <c r="GX479" s="76"/>
      <c r="GY479" s="76"/>
      <c r="GZ479" s="76"/>
      <c r="HA479" s="76"/>
      <c r="HB479" s="76"/>
      <c r="HC479" s="76"/>
      <c r="HD479" s="76"/>
      <c r="HE479" s="76"/>
      <c r="HF479" s="76"/>
      <c r="HG479" s="76"/>
      <c r="HH479" s="76"/>
      <c r="HI479" s="76"/>
      <c r="HJ479" s="76"/>
      <c r="HK479" s="76"/>
      <c r="HL479" s="76"/>
      <c r="HM479" s="76"/>
      <c r="HN479" s="76"/>
      <c r="HO479" s="76"/>
      <c r="HP479" s="76"/>
      <c r="HQ479" s="76"/>
      <c r="HR479" s="76"/>
      <c r="HS479" s="76"/>
      <c r="HT479" s="76"/>
      <c r="HU479" s="76"/>
      <c r="HV479" s="76"/>
      <c r="HW479" s="76"/>
      <c r="HX479" s="76"/>
      <c r="HY479" s="76"/>
      <c r="HZ479" s="76"/>
      <c r="IA479" s="76"/>
      <c r="IB479" s="76"/>
      <c r="IC479" s="76"/>
      <c r="ID479" s="76"/>
      <c r="IE479" s="76"/>
      <c r="IF479" s="76"/>
      <c r="IG479" s="76"/>
      <c r="IH479" s="76"/>
      <c r="II479" s="76"/>
      <c r="IJ479" s="76"/>
      <c r="IK479" s="76"/>
      <c r="IL479" s="76"/>
      <c r="IM479" s="76"/>
      <c r="IN479" s="24"/>
    </row>
    <row r="480" spans="1:248" s="24" customFormat="1" ht="18" customHeight="1">
      <c r="A480" s="44">
        <f>IF(C480&lt;&gt;" ",COUNTA(C$10:$C480)," ")</f>
        <v>436</v>
      </c>
      <c r="B480" s="44">
        <v>8</v>
      </c>
      <c r="C480" s="38" t="s">
        <v>497</v>
      </c>
      <c r="D480" s="45"/>
      <c r="E480" s="46" t="s">
        <v>200</v>
      </c>
      <c r="F480" s="46" t="s">
        <v>201</v>
      </c>
      <c r="G480" s="38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48"/>
      <c r="AW480" s="49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IN480" s="49"/>
    </row>
    <row r="481" spans="1:248" s="24" customFormat="1" ht="18" customHeight="1">
      <c r="A481" s="44">
        <f>IF(C481&lt;&gt;" ",COUNTA(C$10:$C481)," ")</f>
        <v>437</v>
      </c>
      <c r="B481" s="44">
        <v>9</v>
      </c>
      <c r="C481" s="38" t="s">
        <v>498</v>
      </c>
      <c r="D481" s="45"/>
      <c r="E481" s="46" t="s">
        <v>200</v>
      </c>
      <c r="F481" s="46" t="s">
        <v>201</v>
      </c>
      <c r="G481" s="38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60"/>
      <c r="AW481" s="47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4"/>
      <c r="EQ481" s="64"/>
      <c r="ER481" s="64"/>
      <c r="ES481" s="64"/>
      <c r="ET481" s="64"/>
      <c r="EU481" s="64"/>
      <c r="EV481" s="64"/>
      <c r="EW481" s="64"/>
      <c r="EX481" s="64"/>
      <c r="EY481" s="64"/>
      <c r="EZ481" s="64"/>
      <c r="FA481" s="64"/>
      <c r="FB481" s="64"/>
      <c r="FC481" s="64"/>
      <c r="FD481" s="64"/>
      <c r="FE481" s="64"/>
      <c r="FF481" s="64"/>
      <c r="FG481" s="64"/>
      <c r="FH481" s="64"/>
      <c r="FI481" s="64"/>
      <c r="FJ481" s="64"/>
      <c r="FK481" s="64"/>
      <c r="FL481" s="64"/>
      <c r="FM481" s="64"/>
      <c r="FN481" s="64"/>
      <c r="FO481" s="64"/>
      <c r="FP481" s="64"/>
      <c r="FQ481" s="64"/>
      <c r="FR481" s="64"/>
      <c r="FS481" s="64"/>
      <c r="FT481" s="64"/>
      <c r="FU481" s="64"/>
      <c r="FV481" s="64"/>
      <c r="FW481" s="64"/>
      <c r="FX481" s="64"/>
      <c r="FY481" s="64"/>
      <c r="FZ481" s="64"/>
      <c r="GA481" s="64"/>
      <c r="GB481" s="64"/>
      <c r="GC481" s="64"/>
      <c r="GD481" s="64"/>
      <c r="GE481" s="64"/>
      <c r="GF481" s="64"/>
      <c r="GG481" s="64"/>
      <c r="GH481" s="64"/>
      <c r="GI481" s="64"/>
      <c r="GJ481" s="64"/>
      <c r="GK481" s="64"/>
      <c r="GL481" s="64"/>
      <c r="GM481" s="64"/>
      <c r="GN481" s="64"/>
      <c r="GO481" s="64"/>
      <c r="GP481" s="64"/>
      <c r="GQ481" s="64"/>
      <c r="GR481" s="64"/>
      <c r="GS481" s="64"/>
      <c r="GT481" s="64"/>
      <c r="GU481" s="64"/>
      <c r="GV481" s="64"/>
      <c r="GW481" s="64"/>
      <c r="GX481" s="64"/>
      <c r="GY481" s="64"/>
      <c r="GZ481" s="64"/>
      <c r="HA481" s="64"/>
      <c r="HB481" s="64"/>
      <c r="HC481" s="64"/>
      <c r="HD481" s="64"/>
      <c r="HE481" s="64"/>
      <c r="HF481" s="64"/>
      <c r="HG481" s="64"/>
      <c r="HH481" s="64"/>
      <c r="HI481" s="64"/>
      <c r="HJ481" s="64"/>
      <c r="HK481" s="64"/>
      <c r="HL481" s="64"/>
      <c r="HM481" s="64"/>
      <c r="HN481" s="64"/>
      <c r="HO481" s="64"/>
      <c r="HP481" s="64"/>
      <c r="HQ481" s="64"/>
      <c r="HR481" s="64"/>
      <c r="HS481" s="64"/>
      <c r="HT481" s="64"/>
      <c r="HU481" s="64"/>
      <c r="HV481" s="64"/>
      <c r="HW481" s="64"/>
      <c r="HX481" s="64"/>
      <c r="HY481" s="64"/>
      <c r="HZ481" s="64"/>
      <c r="IA481" s="64"/>
      <c r="IB481" s="64"/>
      <c r="IC481" s="64"/>
      <c r="ID481" s="64"/>
      <c r="IE481" s="64"/>
      <c r="IF481" s="64"/>
      <c r="IG481" s="64"/>
      <c r="IH481" s="64"/>
      <c r="II481" s="64"/>
      <c r="IJ481" s="64"/>
      <c r="IK481" s="64"/>
      <c r="IL481" s="64"/>
      <c r="IM481" s="64"/>
      <c r="IN481" s="73"/>
    </row>
    <row r="482" spans="1:248" s="24" customFormat="1" ht="18" customHeight="1">
      <c r="A482" s="44">
        <f>IF(C482&lt;&gt;" ",COUNTA(C$10:$C482)," ")</f>
        <v>438</v>
      </c>
      <c r="B482" s="44">
        <v>10</v>
      </c>
      <c r="C482" s="38" t="s">
        <v>499</v>
      </c>
      <c r="D482" s="45"/>
      <c r="E482" s="46" t="s">
        <v>200</v>
      </c>
      <c r="F482" s="46" t="s">
        <v>201</v>
      </c>
      <c r="G482" s="38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40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  <c r="CJ482" s="41"/>
      <c r="CK482" s="41"/>
      <c r="CL482" s="41"/>
      <c r="CM482" s="41"/>
      <c r="CN482" s="41"/>
      <c r="CO482" s="41"/>
      <c r="CP482" s="41"/>
      <c r="CQ482" s="41"/>
      <c r="CR482" s="41"/>
      <c r="CS482" s="41"/>
      <c r="CT482" s="41"/>
      <c r="CU482" s="41"/>
      <c r="CV482" s="41"/>
      <c r="CW482" s="41"/>
      <c r="CX482" s="41"/>
      <c r="CY482" s="41"/>
      <c r="CZ482" s="41"/>
      <c r="DA482" s="41"/>
      <c r="DB482" s="41"/>
      <c r="DC482" s="41"/>
      <c r="DD482" s="41"/>
      <c r="DE482" s="41"/>
      <c r="DF482" s="41"/>
      <c r="DG482" s="41"/>
      <c r="DH482" s="41"/>
      <c r="DI482" s="41"/>
      <c r="DJ482" s="41"/>
      <c r="DK482" s="41"/>
      <c r="DL482" s="41"/>
      <c r="DM482" s="41"/>
      <c r="DN482" s="41"/>
      <c r="DO482" s="41"/>
      <c r="DP482" s="41"/>
      <c r="DQ482" s="41"/>
      <c r="DR482" s="41"/>
      <c r="DS482" s="41"/>
      <c r="DT482" s="41"/>
      <c r="DU482" s="41"/>
      <c r="DV482" s="41"/>
      <c r="DW482" s="41"/>
      <c r="DX482" s="41"/>
      <c r="DY482" s="41"/>
      <c r="DZ482" s="41"/>
      <c r="EA482" s="41"/>
      <c r="EB482" s="41"/>
      <c r="EC482" s="41"/>
      <c r="ED482" s="41"/>
      <c r="EE482" s="41"/>
      <c r="EF482" s="41"/>
      <c r="EG482" s="41"/>
      <c r="EH482" s="41"/>
      <c r="EI482" s="41"/>
      <c r="EJ482" s="41"/>
      <c r="EK482" s="41"/>
      <c r="EL482" s="41"/>
      <c r="EM482" s="41"/>
      <c r="EN482" s="41"/>
      <c r="EO482" s="41"/>
      <c r="EP482" s="41"/>
      <c r="EQ482" s="41"/>
      <c r="ER482" s="41"/>
      <c r="ES482" s="41"/>
      <c r="ET482" s="41"/>
      <c r="EU482" s="41"/>
      <c r="EV482" s="41"/>
      <c r="EW482" s="41"/>
      <c r="EX482" s="41"/>
      <c r="EY482" s="41"/>
      <c r="EZ482" s="41"/>
      <c r="FA482" s="41"/>
      <c r="FB482" s="41"/>
      <c r="FC482" s="41"/>
      <c r="FD482" s="41"/>
      <c r="FE482" s="41"/>
      <c r="FF482" s="41"/>
      <c r="FG482" s="41"/>
      <c r="FH482" s="41"/>
      <c r="FI482" s="41"/>
      <c r="FJ482" s="41"/>
      <c r="FK482" s="41"/>
      <c r="FL482" s="41"/>
      <c r="FM482" s="41"/>
      <c r="FN482" s="41"/>
      <c r="FO482" s="41"/>
      <c r="FP482" s="41"/>
      <c r="FQ482" s="41"/>
      <c r="FR482" s="41"/>
      <c r="FS482" s="41"/>
      <c r="FT482" s="41"/>
      <c r="FU482" s="41"/>
      <c r="FV482" s="41"/>
      <c r="FW482" s="41"/>
      <c r="FX482" s="41"/>
      <c r="FY482" s="41"/>
      <c r="FZ482" s="41"/>
      <c r="GA482" s="41"/>
      <c r="GB482" s="41"/>
      <c r="GC482" s="41"/>
      <c r="GD482" s="41"/>
      <c r="GE482" s="41"/>
      <c r="GF482" s="41"/>
      <c r="GG482" s="41"/>
      <c r="GH482" s="41"/>
      <c r="GI482" s="41"/>
      <c r="GJ482" s="41"/>
      <c r="GK482" s="41"/>
      <c r="GL482" s="41"/>
      <c r="GM482" s="41"/>
      <c r="GN482" s="41"/>
      <c r="GO482" s="41"/>
      <c r="GP482" s="41"/>
      <c r="GQ482" s="41"/>
      <c r="GR482" s="41"/>
      <c r="GS482" s="41"/>
      <c r="GT482" s="41"/>
      <c r="GU482" s="41"/>
      <c r="GV482" s="41"/>
      <c r="GW482" s="41"/>
      <c r="GX482" s="41"/>
      <c r="GY482" s="41"/>
      <c r="GZ482" s="41"/>
      <c r="HA482" s="41"/>
      <c r="HB482" s="41"/>
      <c r="HC482" s="41"/>
      <c r="HD482" s="41"/>
      <c r="HE482" s="41"/>
      <c r="HF482" s="41"/>
      <c r="HG482" s="41"/>
      <c r="HH482" s="41"/>
      <c r="HI482" s="41"/>
      <c r="HJ482" s="41"/>
      <c r="HK482" s="41"/>
      <c r="HL482" s="41"/>
      <c r="HM482" s="41"/>
      <c r="HN482" s="41"/>
      <c r="HO482" s="41"/>
      <c r="HP482" s="41"/>
      <c r="HQ482" s="41"/>
      <c r="HR482" s="41"/>
      <c r="HS482" s="41"/>
      <c r="HT482" s="41"/>
      <c r="HU482" s="41"/>
      <c r="HV482" s="41"/>
      <c r="HW482" s="41"/>
      <c r="HX482" s="41"/>
      <c r="HY482" s="41"/>
      <c r="HZ482" s="41"/>
      <c r="IA482" s="41"/>
      <c r="IB482" s="41"/>
      <c r="IC482" s="41"/>
      <c r="ID482" s="41"/>
      <c r="IE482" s="41"/>
      <c r="IF482" s="41"/>
      <c r="IG482" s="41"/>
      <c r="IH482" s="41"/>
      <c r="II482" s="41"/>
      <c r="IJ482" s="41"/>
      <c r="IK482" s="41"/>
      <c r="IL482" s="41"/>
      <c r="IM482" s="41"/>
    </row>
    <row r="483" spans="1:248" s="66" customFormat="1" ht="18" customHeight="1">
      <c r="A483" s="44">
        <f>IF(C483&lt;&gt;" ",COUNTA(C$10:$C483)," ")</f>
        <v>439</v>
      </c>
      <c r="B483" s="44">
        <v>11</v>
      </c>
      <c r="C483" s="38" t="s">
        <v>500</v>
      </c>
      <c r="D483" s="45"/>
      <c r="E483" s="46" t="s">
        <v>198</v>
      </c>
      <c r="F483" s="46"/>
      <c r="G483" s="38"/>
    </row>
    <row r="484" spans="1:248" s="94" customFormat="1" ht="18" customHeight="1">
      <c r="A484" s="43" t="s">
        <v>501</v>
      </c>
      <c r="B484" s="43"/>
      <c r="C484" s="29"/>
      <c r="D484" s="29"/>
      <c r="E484" s="28"/>
      <c r="F484" s="30"/>
      <c r="G484" s="31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40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  <c r="CJ484" s="41"/>
      <c r="CK484" s="41"/>
      <c r="CL484" s="41"/>
      <c r="CM484" s="41"/>
      <c r="CN484" s="41"/>
      <c r="CO484" s="41"/>
      <c r="CP484" s="41"/>
      <c r="CQ484" s="41"/>
      <c r="CR484" s="41"/>
      <c r="CS484" s="41"/>
      <c r="CT484" s="41"/>
      <c r="CU484" s="41"/>
      <c r="CV484" s="41"/>
      <c r="CW484" s="41"/>
      <c r="CX484" s="41"/>
      <c r="CY484" s="41"/>
      <c r="CZ484" s="41"/>
      <c r="DA484" s="41"/>
      <c r="DB484" s="41"/>
      <c r="DC484" s="41"/>
      <c r="DD484" s="41"/>
      <c r="DE484" s="41"/>
      <c r="DF484" s="41"/>
      <c r="DG484" s="41"/>
      <c r="DH484" s="41"/>
      <c r="DI484" s="41"/>
      <c r="DJ484" s="41"/>
      <c r="DK484" s="41"/>
      <c r="DL484" s="41"/>
      <c r="DM484" s="41"/>
      <c r="DN484" s="41"/>
      <c r="DO484" s="41"/>
      <c r="DP484" s="41"/>
      <c r="DQ484" s="41"/>
      <c r="DR484" s="41"/>
      <c r="DS484" s="41"/>
      <c r="DT484" s="41"/>
      <c r="DU484" s="41"/>
      <c r="DV484" s="41"/>
      <c r="DW484" s="41"/>
      <c r="DX484" s="41"/>
      <c r="DY484" s="41"/>
      <c r="DZ484" s="41"/>
      <c r="EA484" s="41"/>
      <c r="EB484" s="41"/>
      <c r="EC484" s="41"/>
      <c r="ED484" s="41"/>
      <c r="EE484" s="41"/>
      <c r="EF484" s="41"/>
      <c r="EG484" s="41"/>
      <c r="EH484" s="41"/>
      <c r="EI484" s="41"/>
      <c r="EJ484" s="41"/>
      <c r="EK484" s="41"/>
      <c r="EL484" s="41"/>
      <c r="EM484" s="41"/>
      <c r="EN484" s="41"/>
      <c r="EO484" s="41"/>
      <c r="EP484" s="41"/>
      <c r="EQ484" s="41"/>
      <c r="ER484" s="41"/>
      <c r="ES484" s="41"/>
      <c r="ET484" s="41"/>
      <c r="EU484" s="41"/>
      <c r="EV484" s="41"/>
      <c r="EW484" s="41"/>
      <c r="EX484" s="41"/>
      <c r="EY484" s="41"/>
      <c r="EZ484" s="41"/>
      <c r="FA484" s="41"/>
      <c r="FB484" s="41"/>
      <c r="FC484" s="41"/>
      <c r="FD484" s="41"/>
      <c r="FE484" s="41"/>
      <c r="FF484" s="41"/>
      <c r="FG484" s="41"/>
      <c r="FH484" s="41"/>
      <c r="FI484" s="41"/>
      <c r="FJ484" s="41"/>
      <c r="FK484" s="41"/>
      <c r="FL484" s="41"/>
      <c r="FM484" s="41"/>
      <c r="FN484" s="41"/>
      <c r="FO484" s="41"/>
      <c r="FP484" s="41"/>
      <c r="FQ484" s="41"/>
      <c r="FR484" s="41"/>
      <c r="FS484" s="41"/>
      <c r="FT484" s="41"/>
      <c r="FU484" s="41"/>
      <c r="FV484" s="41"/>
      <c r="FW484" s="41"/>
      <c r="FX484" s="41"/>
      <c r="FY484" s="41"/>
      <c r="FZ484" s="41"/>
      <c r="GA484" s="41"/>
      <c r="GB484" s="41"/>
      <c r="GC484" s="41"/>
      <c r="GD484" s="41"/>
      <c r="GE484" s="41"/>
      <c r="GF484" s="41"/>
      <c r="GG484" s="41"/>
      <c r="GH484" s="41"/>
      <c r="GI484" s="41"/>
      <c r="GJ484" s="41"/>
      <c r="GK484" s="41"/>
      <c r="GL484" s="41"/>
      <c r="GM484" s="41"/>
      <c r="GN484" s="41"/>
      <c r="GO484" s="41"/>
      <c r="GP484" s="41"/>
      <c r="GQ484" s="41"/>
      <c r="GR484" s="41"/>
      <c r="GS484" s="41"/>
      <c r="GT484" s="41"/>
      <c r="GU484" s="41"/>
      <c r="GV484" s="41"/>
      <c r="GW484" s="41"/>
      <c r="GX484" s="41"/>
      <c r="GY484" s="41"/>
      <c r="GZ484" s="41"/>
      <c r="HA484" s="41"/>
      <c r="HB484" s="41"/>
      <c r="HC484" s="41"/>
      <c r="HD484" s="41"/>
      <c r="HE484" s="41"/>
      <c r="HF484" s="41"/>
      <c r="HG484" s="41"/>
      <c r="HH484" s="41"/>
      <c r="HI484" s="41"/>
      <c r="HJ484" s="41"/>
      <c r="HK484" s="41"/>
      <c r="HL484" s="41"/>
      <c r="HM484" s="41"/>
      <c r="HN484" s="41"/>
      <c r="HO484" s="41"/>
      <c r="HP484" s="41"/>
      <c r="HQ484" s="41"/>
      <c r="HR484" s="41"/>
      <c r="HS484" s="41"/>
      <c r="HT484" s="41"/>
      <c r="HU484" s="41"/>
      <c r="HV484" s="41"/>
      <c r="HW484" s="41"/>
      <c r="HX484" s="41"/>
      <c r="HY484" s="41"/>
      <c r="HZ484" s="41"/>
      <c r="IA484" s="41"/>
      <c r="IB484" s="41"/>
      <c r="IC484" s="41"/>
      <c r="ID484" s="41"/>
      <c r="IE484" s="41"/>
      <c r="IF484" s="41"/>
      <c r="IG484" s="41"/>
      <c r="IH484" s="41"/>
      <c r="II484" s="41"/>
      <c r="IJ484" s="41"/>
      <c r="IK484" s="41"/>
      <c r="IL484" s="41"/>
      <c r="IM484" s="41"/>
      <c r="IN484" s="127"/>
    </row>
    <row r="485" spans="1:248" s="49" customFormat="1" ht="18" customHeight="1">
      <c r="A485" s="44">
        <f>IF(C485&lt;&gt;" ",COUNTA(C$10:$C485)," ")</f>
        <v>440</v>
      </c>
      <c r="B485" s="44">
        <v>1</v>
      </c>
      <c r="C485" s="38" t="s">
        <v>502</v>
      </c>
      <c r="D485" s="45"/>
      <c r="E485" s="46" t="s">
        <v>200</v>
      </c>
      <c r="F485" s="46" t="s">
        <v>201</v>
      </c>
      <c r="G485" s="38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40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CK485" s="41"/>
      <c r="CL485" s="41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  <c r="DG485" s="41"/>
      <c r="DH485" s="41"/>
      <c r="DI485" s="41"/>
      <c r="DJ485" s="41"/>
      <c r="DK485" s="41"/>
      <c r="DL485" s="41"/>
      <c r="DM485" s="41"/>
      <c r="DN485" s="41"/>
      <c r="DO485" s="41"/>
      <c r="DP485" s="41"/>
      <c r="DQ485" s="41"/>
      <c r="DR485" s="41"/>
      <c r="DS485" s="41"/>
      <c r="DT485" s="41"/>
      <c r="DU485" s="41"/>
      <c r="DV485" s="41"/>
      <c r="DW485" s="41"/>
      <c r="DX485" s="41"/>
      <c r="DY485" s="41"/>
      <c r="DZ485" s="41"/>
      <c r="EA485" s="41"/>
      <c r="EB485" s="41"/>
      <c r="EC485" s="41"/>
      <c r="ED485" s="41"/>
      <c r="EE485" s="41"/>
      <c r="EF485" s="41"/>
      <c r="EG485" s="41"/>
      <c r="EH485" s="41"/>
      <c r="EI485" s="41"/>
      <c r="EJ485" s="41"/>
      <c r="EK485" s="41"/>
      <c r="EL485" s="41"/>
      <c r="EM485" s="41"/>
      <c r="EN485" s="41"/>
      <c r="EO485" s="41"/>
      <c r="EP485" s="41"/>
      <c r="EQ485" s="41"/>
      <c r="ER485" s="41"/>
      <c r="ES485" s="41"/>
      <c r="ET485" s="41"/>
      <c r="EU485" s="41"/>
      <c r="EV485" s="41"/>
      <c r="EW485" s="41"/>
      <c r="EX485" s="41"/>
      <c r="EY485" s="41"/>
      <c r="EZ485" s="41"/>
      <c r="FA485" s="41"/>
      <c r="FB485" s="41"/>
      <c r="FC485" s="41"/>
      <c r="FD485" s="41"/>
      <c r="FE485" s="41"/>
      <c r="FF485" s="41"/>
      <c r="FG485" s="41"/>
      <c r="FH485" s="41"/>
      <c r="FI485" s="41"/>
      <c r="FJ485" s="41"/>
      <c r="FK485" s="41"/>
      <c r="FL485" s="41"/>
      <c r="FM485" s="41"/>
      <c r="FN485" s="41"/>
      <c r="FO485" s="41"/>
      <c r="FP485" s="41"/>
      <c r="FQ485" s="41"/>
      <c r="FR485" s="41"/>
      <c r="FS485" s="41"/>
      <c r="FT485" s="41"/>
      <c r="FU485" s="41"/>
      <c r="FV485" s="41"/>
      <c r="FW485" s="41"/>
      <c r="FX485" s="41"/>
      <c r="FY485" s="41"/>
      <c r="FZ485" s="41"/>
      <c r="GA485" s="41"/>
      <c r="GB485" s="41"/>
      <c r="GC485" s="41"/>
      <c r="GD485" s="41"/>
      <c r="GE485" s="41"/>
      <c r="GF485" s="41"/>
      <c r="GG485" s="41"/>
      <c r="GH485" s="41"/>
      <c r="GI485" s="41"/>
      <c r="GJ485" s="41"/>
      <c r="GK485" s="41"/>
      <c r="GL485" s="41"/>
      <c r="GM485" s="41"/>
      <c r="GN485" s="41"/>
      <c r="GO485" s="41"/>
      <c r="GP485" s="41"/>
      <c r="GQ485" s="41"/>
      <c r="GR485" s="41"/>
      <c r="GS485" s="41"/>
      <c r="GT485" s="41"/>
      <c r="GU485" s="41"/>
      <c r="GV485" s="41"/>
      <c r="GW485" s="41"/>
      <c r="GX485" s="41"/>
      <c r="GY485" s="41"/>
      <c r="GZ485" s="41"/>
      <c r="HA485" s="41"/>
      <c r="HB485" s="41"/>
      <c r="HC485" s="41"/>
      <c r="HD485" s="41"/>
      <c r="HE485" s="41"/>
      <c r="HF485" s="41"/>
      <c r="HG485" s="41"/>
      <c r="HH485" s="41"/>
      <c r="HI485" s="41"/>
      <c r="HJ485" s="41"/>
      <c r="HK485" s="41"/>
      <c r="HL485" s="41"/>
      <c r="HM485" s="41"/>
      <c r="HN485" s="41"/>
      <c r="HO485" s="41"/>
      <c r="HP485" s="41"/>
      <c r="HQ485" s="41"/>
      <c r="HR485" s="41"/>
      <c r="HS485" s="41"/>
      <c r="HT485" s="41"/>
      <c r="HU485" s="41"/>
      <c r="HV485" s="41"/>
      <c r="HW485" s="41"/>
      <c r="HX485" s="41"/>
      <c r="HY485" s="41"/>
      <c r="HZ485" s="41"/>
      <c r="IA485" s="41"/>
      <c r="IB485" s="41"/>
      <c r="IC485" s="41"/>
      <c r="ID485" s="41"/>
      <c r="IE485" s="41"/>
      <c r="IF485" s="41"/>
      <c r="IG485" s="41"/>
      <c r="IH485" s="41"/>
      <c r="II485" s="41"/>
      <c r="IJ485" s="41"/>
      <c r="IK485" s="41"/>
      <c r="IL485" s="41"/>
      <c r="IM485" s="41"/>
      <c r="IN485" s="94"/>
    </row>
    <row r="486" spans="1:248" s="49" customFormat="1" ht="18" customHeight="1">
      <c r="A486" s="44">
        <f>IF(C486&lt;&gt;" ",COUNTA(C$10:$C486)," ")</f>
        <v>441</v>
      </c>
      <c r="B486" s="44">
        <v>2</v>
      </c>
      <c r="C486" s="38" t="s">
        <v>503</v>
      </c>
      <c r="D486" s="45"/>
      <c r="E486" s="46" t="s">
        <v>200</v>
      </c>
      <c r="F486" s="46" t="s">
        <v>201</v>
      </c>
      <c r="G486" s="38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70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  <c r="FQ486" s="64"/>
      <c r="FR486" s="64"/>
      <c r="FS486" s="64"/>
      <c r="FT486" s="64"/>
      <c r="FU486" s="64"/>
      <c r="FV486" s="64"/>
      <c r="FW486" s="64"/>
      <c r="FX486" s="64"/>
      <c r="FY486" s="64"/>
      <c r="FZ486" s="64"/>
      <c r="GA486" s="64"/>
      <c r="GB486" s="64"/>
      <c r="GC486" s="64"/>
      <c r="GD486" s="64"/>
      <c r="GE486" s="64"/>
      <c r="GF486" s="64"/>
      <c r="GG486" s="64"/>
      <c r="GH486" s="64"/>
      <c r="GI486" s="64"/>
      <c r="GJ486" s="64"/>
      <c r="GK486" s="64"/>
      <c r="GL486" s="64"/>
      <c r="GM486" s="64"/>
      <c r="GN486" s="64"/>
      <c r="GO486" s="64"/>
      <c r="GP486" s="64"/>
      <c r="GQ486" s="64"/>
      <c r="GR486" s="64"/>
      <c r="GS486" s="64"/>
      <c r="GT486" s="64"/>
      <c r="GU486" s="64"/>
      <c r="GV486" s="64"/>
      <c r="GW486" s="64"/>
      <c r="GX486" s="64"/>
      <c r="GY486" s="64"/>
      <c r="GZ486" s="64"/>
      <c r="HA486" s="64"/>
      <c r="HB486" s="64"/>
      <c r="HC486" s="64"/>
      <c r="HD486" s="64"/>
      <c r="HE486" s="64"/>
      <c r="HF486" s="64"/>
      <c r="HG486" s="64"/>
      <c r="HH486" s="64"/>
      <c r="HI486" s="64"/>
      <c r="HJ486" s="64"/>
      <c r="HK486" s="64"/>
      <c r="HL486" s="64"/>
      <c r="HM486" s="64"/>
      <c r="HN486" s="64"/>
      <c r="HO486" s="64"/>
      <c r="HP486" s="64"/>
      <c r="HQ486" s="64"/>
      <c r="HR486" s="64"/>
      <c r="HS486" s="64"/>
      <c r="HT486" s="64"/>
      <c r="HU486" s="64"/>
      <c r="HV486" s="64"/>
      <c r="HW486" s="64"/>
      <c r="HX486" s="64"/>
      <c r="HY486" s="64"/>
      <c r="HZ486" s="64"/>
      <c r="IA486" s="64"/>
      <c r="IB486" s="64"/>
      <c r="IC486" s="64"/>
      <c r="ID486" s="64"/>
      <c r="IE486" s="64"/>
      <c r="IF486" s="64"/>
      <c r="IG486" s="64"/>
      <c r="IH486" s="64"/>
      <c r="II486" s="64"/>
      <c r="IJ486" s="64"/>
      <c r="IK486" s="64"/>
      <c r="IL486" s="64"/>
      <c r="IM486" s="64"/>
    </row>
    <row r="487" spans="1:248" s="66" customFormat="1" ht="18" customHeight="1">
      <c r="A487" s="44">
        <f>IF(C487&lt;&gt;" ",COUNTA(C$10:$C487)," ")</f>
        <v>442</v>
      </c>
      <c r="B487" s="44">
        <v>3</v>
      </c>
      <c r="C487" s="38" t="s">
        <v>504</v>
      </c>
      <c r="D487" s="45"/>
      <c r="E487" s="46" t="s">
        <v>200</v>
      </c>
      <c r="F487" s="46" t="s">
        <v>201</v>
      </c>
      <c r="G487" s="38"/>
    </row>
    <row r="488" spans="1:248" s="58" customFormat="1" ht="18" customHeight="1">
      <c r="A488" s="43" t="s">
        <v>505</v>
      </c>
      <c r="B488" s="43"/>
      <c r="C488" s="29"/>
      <c r="D488" s="29"/>
      <c r="E488" s="28"/>
      <c r="F488" s="30"/>
      <c r="G488" s="31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48"/>
      <c r="AW488" s="49"/>
      <c r="AX488" s="49"/>
      <c r="AY488" s="49"/>
      <c r="AZ488" s="49"/>
      <c r="BA488" s="49"/>
      <c r="BB488" s="49"/>
      <c r="BC488" s="49"/>
      <c r="BD488" s="49"/>
      <c r="BE488" s="49"/>
      <c r="BF488" s="49"/>
      <c r="BG488" s="49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9"/>
      <c r="BS488" s="49"/>
      <c r="BT488" s="49"/>
      <c r="BU488" s="49"/>
      <c r="BV488" s="49"/>
      <c r="BW488" s="49"/>
      <c r="BX488" s="49"/>
      <c r="BY488" s="49"/>
      <c r="BZ488" s="49"/>
      <c r="CA488" s="49"/>
      <c r="CB488" s="49"/>
      <c r="CC488" s="49"/>
      <c r="CD488" s="49"/>
      <c r="CE488" s="49"/>
      <c r="CF488" s="49"/>
      <c r="CG488" s="49"/>
      <c r="CH488" s="49"/>
      <c r="CI488" s="49"/>
      <c r="CJ488" s="49"/>
      <c r="CK488" s="49"/>
      <c r="CL488" s="49"/>
      <c r="CM488" s="49"/>
      <c r="CN488" s="49"/>
      <c r="CO488" s="49"/>
      <c r="CP488" s="49"/>
      <c r="CQ488" s="49"/>
      <c r="CR488" s="49"/>
      <c r="CS488" s="49"/>
      <c r="CT488" s="49"/>
      <c r="CU488" s="49"/>
      <c r="CV488" s="49"/>
      <c r="CW488" s="49"/>
      <c r="CX488" s="49"/>
      <c r="CY488" s="49"/>
      <c r="CZ488" s="49"/>
      <c r="DA488" s="49"/>
      <c r="DB488" s="49"/>
      <c r="DC488" s="49"/>
      <c r="DD488" s="49"/>
      <c r="DE488" s="49"/>
      <c r="DF488" s="49"/>
      <c r="DG488" s="49"/>
      <c r="DH488" s="49"/>
      <c r="DI488" s="49"/>
      <c r="DJ488" s="49"/>
      <c r="DK488" s="49"/>
      <c r="DL488" s="49"/>
      <c r="DM488" s="49"/>
      <c r="DN488" s="49"/>
      <c r="DO488" s="49"/>
      <c r="DP488" s="49"/>
      <c r="DQ488" s="49"/>
      <c r="DR488" s="49"/>
      <c r="DS488" s="49"/>
      <c r="DT488" s="49"/>
      <c r="DU488" s="49"/>
      <c r="DV488" s="49"/>
      <c r="DW488" s="49"/>
      <c r="DX488" s="49"/>
      <c r="DY488" s="49"/>
      <c r="DZ488" s="49"/>
      <c r="EA488" s="49"/>
      <c r="EB488" s="49"/>
      <c r="EC488" s="49"/>
      <c r="ED488" s="49"/>
      <c r="EE488" s="49"/>
      <c r="EF488" s="49"/>
      <c r="EG488" s="49"/>
      <c r="EH488" s="49"/>
      <c r="EI488" s="49"/>
      <c r="EJ488" s="49"/>
      <c r="EK488" s="49"/>
      <c r="EL488" s="49"/>
      <c r="EM488" s="49"/>
      <c r="EN488" s="49"/>
      <c r="EO488" s="49"/>
      <c r="EP488" s="49"/>
      <c r="EQ488" s="49"/>
      <c r="ER488" s="49"/>
      <c r="ES488" s="49"/>
      <c r="ET488" s="49"/>
      <c r="EU488" s="49"/>
      <c r="EV488" s="49"/>
      <c r="EW488" s="49"/>
      <c r="EX488" s="49"/>
      <c r="EY488" s="49"/>
      <c r="EZ488" s="49"/>
      <c r="FA488" s="49"/>
      <c r="FB488" s="49"/>
      <c r="FC488" s="49"/>
      <c r="FD488" s="49"/>
      <c r="FE488" s="49"/>
      <c r="FF488" s="49"/>
      <c r="FG488" s="49"/>
      <c r="FH488" s="49"/>
      <c r="FI488" s="49"/>
      <c r="FJ488" s="49"/>
      <c r="FK488" s="49"/>
      <c r="FL488" s="49"/>
      <c r="FM488" s="49"/>
      <c r="FN488" s="49"/>
      <c r="FO488" s="49"/>
      <c r="FP488" s="49"/>
      <c r="FQ488" s="49"/>
      <c r="FR488" s="49"/>
      <c r="FS488" s="49"/>
      <c r="FT488" s="49"/>
      <c r="FU488" s="49"/>
      <c r="FV488" s="49"/>
      <c r="FW488" s="49"/>
      <c r="FX488" s="49"/>
      <c r="FY488" s="49"/>
      <c r="FZ488" s="49"/>
      <c r="GA488" s="49"/>
      <c r="GB488" s="49"/>
      <c r="GC488" s="49"/>
      <c r="GD488" s="49"/>
      <c r="GE488" s="49"/>
      <c r="GF488" s="49"/>
      <c r="GG488" s="49"/>
      <c r="GH488" s="49"/>
      <c r="GI488" s="49"/>
      <c r="GJ488" s="49"/>
      <c r="GK488" s="49"/>
      <c r="GL488" s="49"/>
      <c r="GM488" s="49"/>
      <c r="GN488" s="49"/>
      <c r="GO488" s="49"/>
      <c r="GP488" s="49"/>
      <c r="GQ488" s="49"/>
      <c r="GR488" s="49"/>
      <c r="GS488" s="49"/>
      <c r="GT488" s="49"/>
      <c r="GU488" s="49"/>
      <c r="GV488" s="49"/>
      <c r="GW488" s="49"/>
      <c r="GX488" s="49"/>
      <c r="GY488" s="49"/>
      <c r="GZ488" s="49"/>
      <c r="HA488" s="49"/>
      <c r="HB488" s="49"/>
      <c r="HC488" s="49"/>
      <c r="HD488" s="49"/>
      <c r="HE488" s="49"/>
      <c r="HF488" s="49"/>
      <c r="HG488" s="49"/>
      <c r="HH488" s="49"/>
      <c r="HI488" s="49"/>
      <c r="HJ488" s="49"/>
      <c r="HK488" s="49"/>
      <c r="HL488" s="49"/>
      <c r="HM488" s="49"/>
      <c r="HN488" s="49"/>
      <c r="HO488" s="49"/>
      <c r="HP488" s="49"/>
      <c r="HQ488" s="49"/>
      <c r="HR488" s="49"/>
      <c r="HS488" s="49"/>
      <c r="HT488" s="49"/>
      <c r="HU488" s="49"/>
      <c r="HV488" s="49"/>
      <c r="HW488" s="49"/>
      <c r="HX488" s="49"/>
      <c r="HY488" s="49"/>
      <c r="HZ488" s="49"/>
      <c r="IA488" s="49"/>
      <c r="IB488" s="49"/>
      <c r="IC488" s="49"/>
      <c r="ID488" s="49"/>
      <c r="IE488" s="49"/>
      <c r="IF488" s="49"/>
      <c r="IG488" s="49"/>
      <c r="IH488" s="49"/>
      <c r="II488" s="49"/>
      <c r="IJ488" s="49"/>
      <c r="IK488" s="49"/>
      <c r="IL488" s="49"/>
      <c r="IM488" s="49"/>
      <c r="IN488" s="49"/>
    </row>
    <row r="489" spans="1:248" s="66" customFormat="1" ht="18" customHeight="1">
      <c r="A489" s="44">
        <f>IF(C489&lt;&gt;" ",COUNTA(C$10:$C489)," ")</f>
        <v>443</v>
      </c>
      <c r="B489" s="44">
        <v>1</v>
      </c>
      <c r="C489" s="38" t="s">
        <v>506</v>
      </c>
      <c r="D489" s="45"/>
      <c r="E489" s="46" t="s">
        <v>200</v>
      </c>
      <c r="F489" s="65" t="s">
        <v>201</v>
      </c>
      <c r="G489" s="38"/>
    </row>
    <row r="490" spans="1:248" s="76" customFormat="1" ht="18" customHeight="1">
      <c r="A490" s="43" t="s">
        <v>507</v>
      </c>
      <c r="B490" s="43"/>
      <c r="C490" s="29"/>
      <c r="D490" s="29"/>
      <c r="E490" s="28"/>
      <c r="F490" s="30"/>
      <c r="G490" s="31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128"/>
      <c r="AW490" s="94"/>
      <c r="AX490" s="94"/>
      <c r="AY490" s="94"/>
      <c r="AZ490" s="94"/>
      <c r="BA490" s="94"/>
      <c r="BB490" s="94"/>
      <c r="BC490" s="94"/>
      <c r="BD490" s="94"/>
      <c r="BE490" s="94"/>
      <c r="BF490" s="94"/>
      <c r="BG490" s="94"/>
      <c r="BH490" s="94"/>
      <c r="BI490" s="94"/>
      <c r="BJ490" s="94"/>
      <c r="BK490" s="94"/>
      <c r="BL490" s="94"/>
      <c r="BM490" s="94"/>
      <c r="BN490" s="94"/>
      <c r="BO490" s="94"/>
      <c r="BP490" s="94"/>
      <c r="BQ490" s="94"/>
      <c r="BR490" s="94"/>
      <c r="BS490" s="94"/>
      <c r="BT490" s="94"/>
      <c r="BU490" s="94"/>
      <c r="BV490" s="94"/>
      <c r="BW490" s="94"/>
      <c r="BX490" s="94"/>
      <c r="BY490" s="94"/>
      <c r="BZ490" s="94"/>
      <c r="CA490" s="94"/>
      <c r="CB490" s="94"/>
      <c r="CC490" s="94"/>
      <c r="CD490" s="94"/>
      <c r="CE490" s="94"/>
      <c r="CF490" s="94"/>
      <c r="CG490" s="94"/>
      <c r="CH490" s="94"/>
      <c r="CI490" s="94"/>
      <c r="CJ490" s="94"/>
      <c r="CK490" s="94"/>
      <c r="CL490" s="94"/>
      <c r="CM490" s="94"/>
      <c r="CN490" s="94"/>
      <c r="CO490" s="94"/>
      <c r="CP490" s="94"/>
      <c r="CQ490" s="94"/>
      <c r="CR490" s="94"/>
      <c r="CS490" s="94"/>
      <c r="CT490" s="94"/>
      <c r="CU490" s="94"/>
      <c r="CV490" s="94"/>
      <c r="CW490" s="94"/>
      <c r="CX490" s="94"/>
      <c r="CY490" s="94"/>
      <c r="CZ490" s="94"/>
      <c r="DA490" s="94"/>
      <c r="DB490" s="94"/>
      <c r="DC490" s="94"/>
      <c r="DD490" s="94"/>
      <c r="DE490" s="94"/>
      <c r="DF490" s="94"/>
      <c r="DG490" s="94"/>
      <c r="DH490" s="94"/>
      <c r="DI490" s="94"/>
      <c r="DJ490" s="94"/>
      <c r="DK490" s="94"/>
      <c r="DL490" s="94"/>
      <c r="DM490" s="94"/>
      <c r="DN490" s="94"/>
      <c r="DO490" s="94"/>
      <c r="DP490" s="94"/>
      <c r="DQ490" s="94"/>
      <c r="DR490" s="94"/>
      <c r="DS490" s="94"/>
      <c r="DT490" s="94"/>
      <c r="DU490" s="94"/>
      <c r="DV490" s="94"/>
      <c r="DW490" s="94"/>
      <c r="DX490" s="94"/>
      <c r="DY490" s="94"/>
      <c r="DZ490" s="94"/>
      <c r="EA490" s="94"/>
      <c r="EB490" s="94"/>
      <c r="EC490" s="94"/>
      <c r="ED490" s="94"/>
      <c r="EE490" s="94"/>
      <c r="EF490" s="94"/>
      <c r="EG490" s="94"/>
      <c r="EH490" s="94"/>
      <c r="EI490" s="94"/>
      <c r="EJ490" s="94"/>
      <c r="EK490" s="94"/>
      <c r="EL490" s="94"/>
      <c r="EM490" s="94"/>
      <c r="EN490" s="94"/>
      <c r="EO490" s="94"/>
      <c r="EP490" s="94"/>
      <c r="EQ490" s="94"/>
      <c r="ER490" s="94"/>
      <c r="ES490" s="94"/>
      <c r="ET490" s="94"/>
      <c r="EU490" s="94"/>
      <c r="EV490" s="94"/>
      <c r="EW490" s="94"/>
      <c r="EX490" s="94"/>
      <c r="EY490" s="94"/>
      <c r="EZ490" s="94"/>
      <c r="FA490" s="94"/>
      <c r="FB490" s="94"/>
      <c r="FC490" s="94"/>
      <c r="FD490" s="94"/>
      <c r="FE490" s="94"/>
      <c r="FF490" s="94"/>
      <c r="FG490" s="94"/>
      <c r="FH490" s="94"/>
      <c r="FI490" s="94"/>
      <c r="FJ490" s="94"/>
      <c r="FK490" s="94"/>
      <c r="FL490" s="94"/>
      <c r="FM490" s="94"/>
      <c r="FN490" s="94"/>
      <c r="FO490" s="94"/>
      <c r="FP490" s="94"/>
      <c r="FQ490" s="94"/>
      <c r="FR490" s="94"/>
      <c r="FS490" s="94"/>
      <c r="FT490" s="94"/>
      <c r="FU490" s="94"/>
      <c r="FV490" s="94"/>
      <c r="FW490" s="94"/>
      <c r="FX490" s="94"/>
      <c r="FY490" s="94"/>
      <c r="FZ490" s="94"/>
      <c r="GA490" s="94"/>
      <c r="GB490" s="94"/>
      <c r="GC490" s="94"/>
      <c r="GD490" s="94"/>
      <c r="GE490" s="94"/>
      <c r="GF490" s="94"/>
      <c r="GG490" s="94"/>
      <c r="GH490" s="94"/>
      <c r="GI490" s="94"/>
      <c r="GJ490" s="94"/>
      <c r="GK490" s="94"/>
      <c r="GL490" s="94"/>
      <c r="GM490" s="94"/>
      <c r="GN490" s="94"/>
      <c r="GO490" s="94"/>
      <c r="GP490" s="94"/>
      <c r="GQ490" s="94"/>
      <c r="GR490" s="94"/>
      <c r="GS490" s="94"/>
      <c r="GT490" s="94"/>
      <c r="GU490" s="94"/>
      <c r="GV490" s="94"/>
      <c r="GW490" s="94"/>
      <c r="GX490" s="94"/>
      <c r="GY490" s="94"/>
      <c r="GZ490" s="94"/>
      <c r="HA490" s="94"/>
      <c r="HB490" s="94"/>
      <c r="HC490" s="94"/>
      <c r="HD490" s="94"/>
      <c r="HE490" s="94"/>
      <c r="HF490" s="94"/>
      <c r="HG490" s="94"/>
      <c r="HH490" s="94"/>
      <c r="HI490" s="94"/>
      <c r="HJ490" s="94"/>
      <c r="HK490" s="94"/>
      <c r="HL490" s="94"/>
      <c r="HM490" s="94"/>
      <c r="HN490" s="94"/>
      <c r="HO490" s="94"/>
      <c r="HP490" s="94"/>
      <c r="HQ490" s="94"/>
      <c r="HR490" s="94"/>
      <c r="HS490" s="94"/>
      <c r="HT490" s="94"/>
      <c r="HU490" s="94"/>
      <c r="HV490" s="94"/>
      <c r="HW490" s="94"/>
      <c r="HX490" s="94"/>
      <c r="HY490" s="94"/>
      <c r="HZ490" s="94"/>
      <c r="IA490" s="94"/>
      <c r="IB490" s="94"/>
      <c r="IC490" s="94"/>
      <c r="ID490" s="94"/>
      <c r="IE490" s="94"/>
      <c r="IF490" s="94"/>
      <c r="IG490" s="94"/>
      <c r="IH490" s="94"/>
      <c r="II490" s="94"/>
      <c r="IJ490" s="94"/>
      <c r="IK490" s="94"/>
      <c r="IL490" s="94"/>
      <c r="IM490" s="94"/>
      <c r="IN490" s="41"/>
    </row>
    <row r="491" spans="1:248" s="47" customFormat="1" ht="18" customHeight="1">
      <c r="A491" s="44">
        <f>IF(C491&lt;&gt;" ",COUNTA(C$10:$C491)," ")</f>
        <v>444</v>
      </c>
      <c r="B491" s="44">
        <f>IF(C491&lt;&gt;" ",COUNTA($C$491:C491)," ")</f>
        <v>1</v>
      </c>
      <c r="C491" s="38" t="s">
        <v>508</v>
      </c>
      <c r="D491" s="45"/>
      <c r="E491" s="46" t="s">
        <v>196</v>
      </c>
      <c r="F491" s="46" t="s">
        <v>197</v>
      </c>
      <c r="G491" s="38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48"/>
      <c r="AW491" s="49"/>
      <c r="AX491" s="49"/>
      <c r="AY491" s="49"/>
      <c r="AZ491" s="49"/>
      <c r="BA491" s="49"/>
      <c r="BB491" s="49"/>
      <c r="BC491" s="49"/>
      <c r="BD491" s="49"/>
      <c r="BE491" s="49"/>
      <c r="BF491" s="49"/>
      <c r="BG491" s="49"/>
      <c r="BH491" s="49"/>
      <c r="BI491" s="49"/>
      <c r="BJ491" s="49"/>
      <c r="BK491" s="49"/>
      <c r="BL491" s="49"/>
      <c r="BM491" s="49"/>
      <c r="BN491" s="49"/>
      <c r="BO491" s="49"/>
      <c r="BP491" s="49"/>
      <c r="BQ491" s="49"/>
      <c r="BR491" s="49"/>
      <c r="BS491" s="49"/>
      <c r="BT491" s="49"/>
      <c r="BU491" s="49"/>
      <c r="BV491" s="49"/>
      <c r="BW491" s="49"/>
      <c r="BX491" s="49"/>
      <c r="BY491" s="49"/>
      <c r="BZ491" s="49"/>
      <c r="CA491" s="49"/>
      <c r="CB491" s="49"/>
      <c r="CC491" s="49"/>
      <c r="CD491" s="49"/>
      <c r="CE491" s="49"/>
      <c r="CF491" s="49"/>
      <c r="CG491" s="49"/>
      <c r="CH491" s="49"/>
      <c r="CI491" s="49"/>
      <c r="CJ491" s="49"/>
      <c r="CK491" s="49"/>
      <c r="CL491" s="49"/>
      <c r="CM491" s="49"/>
      <c r="CN491" s="49"/>
      <c r="CO491" s="49"/>
      <c r="CP491" s="49"/>
      <c r="CQ491" s="49"/>
      <c r="CR491" s="49"/>
      <c r="CS491" s="49"/>
      <c r="CT491" s="49"/>
      <c r="CU491" s="49"/>
      <c r="CV491" s="49"/>
      <c r="CW491" s="49"/>
      <c r="CX491" s="49"/>
      <c r="CY491" s="49"/>
      <c r="CZ491" s="49"/>
      <c r="DA491" s="49"/>
      <c r="DB491" s="49"/>
      <c r="DC491" s="49"/>
      <c r="DD491" s="49"/>
      <c r="DE491" s="49"/>
      <c r="DF491" s="49"/>
      <c r="DG491" s="49"/>
      <c r="DH491" s="49"/>
      <c r="DI491" s="49"/>
      <c r="DJ491" s="49"/>
      <c r="DK491" s="49"/>
      <c r="DL491" s="49"/>
      <c r="DM491" s="49"/>
      <c r="DN491" s="49"/>
      <c r="DO491" s="49"/>
      <c r="DP491" s="49"/>
      <c r="DQ491" s="49"/>
      <c r="DR491" s="49"/>
      <c r="DS491" s="49"/>
      <c r="DT491" s="49"/>
      <c r="DU491" s="49"/>
      <c r="DV491" s="49"/>
      <c r="DW491" s="49"/>
      <c r="DX491" s="49"/>
      <c r="DY491" s="49"/>
      <c r="DZ491" s="49"/>
      <c r="EA491" s="49"/>
      <c r="EB491" s="49"/>
      <c r="EC491" s="49"/>
      <c r="ED491" s="49"/>
      <c r="EE491" s="49"/>
      <c r="EF491" s="49"/>
      <c r="EG491" s="49"/>
      <c r="EH491" s="49"/>
      <c r="EI491" s="49"/>
      <c r="EJ491" s="49"/>
      <c r="EK491" s="49"/>
      <c r="EL491" s="49"/>
      <c r="EM491" s="49"/>
      <c r="EN491" s="49"/>
      <c r="EO491" s="49"/>
      <c r="EP491" s="49"/>
      <c r="EQ491" s="49"/>
      <c r="ER491" s="49"/>
      <c r="ES491" s="49"/>
      <c r="ET491" s="49"/>
      <c r="EU491" s="49"/>
      <c r="EV491" s="49"/>
      <c r="EW491" s="49"/>
      <c r="EX491" s="49"/>
      <c r="EY491" s="49"/>
      <c r="EZ491" s="49"/>
      <c r="FA491" s="49"/>
      <c r="FB491" s="49"/>
      <c r="FC491" s="49"/>
      <c r="FD491" s="49"/>
      <c r="FE491" s="49"/>
      <c r="FF491" s="49"/>
      <c r="FG491" s="49"/>
      <c r="FH491" s="49"/>
      <c r="FI491" s="49"/>
      <c r="FJ491" s="49"/>
      <c r="FK491" s="49"/>
      <c r="FL491" s="49"/>
      <c r="FM491" s="49"/>
      <c r="FN491" s="49"/>
      <c r="FO491" s="49"/>
      <c r="FP491" s="49"/>
      <c r="FQ491" s="49"/>
      <c r="FR491" s="49"/>
      <c r="FS491" s="49"/>
      <c r="FT491" s="49"/>
      <c r="FU491" s="49"/>
      <c r="FV491" s="49"/>
      <c r="FW491" s="49"/>
      <c r="FX491" s="49"/>
      <c r="FY491" s="49"/>
      <c r="FZ491" s="49"/>
      <c r="GA491" s="49"/>
      <c r="GB491" s="49"/>
      <c r="GC491" s="49"/>
      <c r="GD491" s="49"/>
      <c r="GE491" s="49"/>
      <c r="GF491" s="49"/>
      <c r="GG491" s="49"/>
      <c r="GH491" s="49"/>
      <c r="GI491" s="49"/>
      <c r="GJ491" s="49"/>
      <c r="GK491" s="49"/>
      <c r="GL491" s="49"/>
      <c r="GM491" s="49"/>
      <c r="GN491" s="49"/>
      <c r="GO491" s="49"/>
      <c r="GP491" s="49"/>
      <c r="GQ491" s="49"/>
      <c r="GR491" s="49"/>
      <c r="GS491" s="49"/>
      <c r="GT491" s="49"/>
      <c r="GU491" s="49"/>
      <c r="GV491" s="49"/>
      <c r="GW491" s="49"/>
      <c r="GX491" s="49"/>
      <c r="GY491" s="49"/>
      <c r="GZ491" s="49"/>
      <c r="HA491" s="49"/>
      <c r="HB491" s="49"/>
      <c r="HC491" s="49"/>
      <c r="HD491" s="49"/>
      <c r="HE491" s="49"/>
      <c r="HF491" s="49"/>
      <c r="HG491" s="49"/>
      <c r="HH491" s="49"/>
      <c r="HI491" s="49"/>
      <c r="HJ491" s="49"/>
      <c r="HK491" s="49"/>
      <c r="HL491" s="49"/>
      <c r="HM491" s="49"/>
      <c r="HN491" s="49"/>
      <c r="HO491" s="49"/>
      <c r="HP491" s="49"/>
      <c r="HQ491" s="49"/>
      <c r="HR491" s="49"/>
      <c r="HS491" s="49"/>
      <c r="HT491" s="49"/>
      <c r="HU491" s="49"/>
      <c r="HV491" s="49"/>
      <c r="HW491" s="49"/>
      <c r="HX491" s="49"/>
      <c r="HY491" s="49"/>
      <c r="HZ491" s="49"/>
      <c r="IA491" s="49"/>
      <c r="IB491" s="49"/>
      <c r="IC491" s="49"/>
      <c r="ID491" s="49"/>
      <c r="IE491" s="49"/>
      <c r="IF491" s="49"/>
      <c r="IG491" s="49"/>
      <c r="IH491" s="49"/>
      <c r="II491" s="49"/>
      <c r="IJ491" s="49"/>
      <c r="IK491" s="49"/>
      <c r="IL491" s="49"/>
      <c r="IM491" s="49"/>
      <c r="IN491" s="76"/>
    </row>
    <row r="492" spans="1:248" s="66" customFormat="1" ht="18" customHeight="1">
      <c r="A492" s="44">
        <f>IF(C492&lt;&gt;" ",COUNTA(C$10:$C492)," ")</f>
        <v>445</v>
      </c>
      <c r="B492" s="44">
        <f>IF(C492&lt;&gt;" ",COUNTA($C$491:C492)," ")</f>
        <v>2</v>
      </c>
      <c r="C492" s="38" t="s">
        <v>509</v>
      </c>
      <c r="D492" s="45"/>
      <c r="E492" s="65" t="s">
        <v>200</v>
      </c>
      <c r="F492" s="65" t="s">
        <v>201</v>
      </c>
      <c r="G492" s="38"/>
    </row>
    <row r="493" spans="1:248" s="129" customFormat="1" ht="18" customHeight="1">
      <c r="A493" s="43" t="s">
        <v>510</v>
      </c>
      <c r="B493" s="75"/>
      <c r="C493" s="29"/>
      <c r="D493" s="29"/>
      <c r="E493" s="28"/>
      <c r="F493" s="30"/>
      <c r="G493" s="31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57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  <c r="EN493" s="58"/>
      <c r="EO493" s="58"/>
      <c r="EP493" s="58"/>
      <c r="EQ493" s="58"/>
      <c r="ER493" s="58"/>
      <c r="ES493" s="58"/>
      <c r="ET493" s="58"/>
      <c r="EU493" s="58"/>
      <c r="EV493" s="58"/>
      <c r="EW493" s="58"/>
      <c r="EX493" s="58"/>
      <c r="EY493" s="58"/>
      <c r="EZ493" s="58"/>
      <c r="FA493" s="58"/>
      <c r="FB493" s="58"/>
      <c r="FC493" s="58"/>
      <c r="FD493" s="58"/>
      <c r="FE493" s="58"/>
      <c r="FF493" s="58"/>
      <c r="FG493" s="58"/>
      <c r="FH493" s="58"/>
      <c r="FI493" s="58"/>
      <c r="FJ493" s="58"/>
      <c r="FK493" s="58"/>
      <c r="FL493" s="58"/>
      <c r="FM493" s="58"/>
      <c r="FN493" s="58"/>
      <c r="FO493" s="58"/>
      <c r="FP493" s="58"/>
      <c r="FQ493" s="58"/>
      <c r="FR493" s="58"/>
      <c r="FS493" s="58"/>
      <c r="FT493" s="58"/>
      <c r="FU493" s="58"/>
      <c r="FV493" s="58"/>
      <c r="FW493" s="58"/>
      <c r="FX493" s="58"/>
      <c r="FY493" s="58"/>
      <c r="FZ493" s="58"/>
      <c r="GA493" s="58"/>
      <c r="GB493" s="58"/>
      <c r="GC493" s="58"/>
      <c r="GD493" s="58"/>
      <c r="GE493" s="58"/>
      <c r="GF493" s="58"/>
      <c r="GG493" s="58"/>
      <c r="GH493" s="58"/>
      <c r="GI493" s="58"/>
      <c r="GJ493" s="58"/>
      <c r="GK493" s="58"/>
      <c r="GL493" s="58"/>
      <c r="GM493" s="58"/>
      <c r="GN493" s="58"/>
      <c r="GO493" s="58"/>
      <c r="GP493" s="58"/>
      <c r="GQ493" s="58"/>
      <c r="GR493" s="58"/>
      <c r="GS493" s="58"/>
      <c r="GT493" s="58"/>
      <c r="GU493" s="58"/>
      <c r="GV493" s="58"/>
      <c r="GW493" s="58"/>
      <c r="GX493" s="58"/>
      <c r="GY493" s="58"/>
      <c r="GZ493" s="58"/>
      <c r="HA493" s="58"/>
      <c r="HB493" s="58"/>
      <c r="HC493" s="58"/>
      <c r="HD493" s="58"/>
      <c r="HE493" s="58"/>
      <c r="HF493" s="58"/>
      <c r="HG493" s="58"/>
      <c r="HH493" s="58"/>
      <c r="HI493" s="58"/>
      <c r="HJ493" s="58"/>
      <c r="HK493" s="58"/>
      <c r="HL493" s="58"/>
      <c r="HM493" s="58"/>
      <c r="HN493" s="58"/>
      <c r="HO493" s="58"/>
      <c r="HP493" s="58"/>
      <c r="HQ493" s="58"/>
      <c r="HR493" s="58"/>
      <c r="HS493" s="58"/>
      <c r="HT493" s="58"/>
      <c r="HU493" s="58"/>
      <c r="HV493" s="58"/>
      <c r="HW493" s="58"/>
      <c r="HX493" s="58"/>
      <c r="HY493" s="58"/>
      <c r="HZ493" s="58"/>
      <c r="IA493" s="58"/>
      <c r="IB493" s="58"/>
      <c r="IC493" s="58"/>
      <c r="ID493" s="58"/>
      <c r="IE493" s="58"/>
      <c r="IF493" s="58"/>
      <c r="IG493" s="58"/>
      <c r="IH493" s="58"/>
      <c r="II493" s="58"/>
      <c r="IJ493" s="58"/>
      <c r="IK493" s="58"/>
      <c r="IL493" s="58"/>
      <c r="IM493" s="58"/>
      <c r="IN493" s="73"/>
    </row>
    <row r="494" spans="1:248" s="130" customFormat="1" ht="18" customHeight="1">
      <c r="A494" s="44">
        <f>IF(C494&lt;&gt;" ",COUNTA(C$10:$C494)," ")</f>
        <v>446</v>
      </c>
      <c r="B494" s="44">
        <v>1</v>
      </c>
      <c r="C494" s="38" t="s">
        <v>511</v>
      </c>
      <c r="D494" s="45"/>
      <c r="E494" s="46" t="s">
        <v>196</v>
      </c>
      <c r="F494" s="46" t="s">
        <v>197</v>
      </c>
      <c r="G494" s="38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60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47"/>
      <c r="ET494" s="47"/>
      <c r="EU494" s="47"/>
      <c r="EV494" s="47"/>
      <c r="EW494" s="47"/>
      <c r="EX494" s="47"/>
      <c r="EY494" s="47"/>
      <c r="EZ494" s="47"/>
      <c r="FA494" s="47"/>
      <c r="FB494" s="47"/>
      <c r="FC494" s="47"/>
      <c r="FD494" s="47"/>
      <c r="FE494" s="47"/>
      <c r="FF494" s="47"/>
      <c r="FG494" s="47"/>
      <c r="FH494" s="47"/>
      <c r="FI494" s="47"/>
      <c r="FJ494" s="47"/>
      <c r="FK494" s="47"/>
      <c r="FL494" s="47"/>
      <c r="FM494" s="47"/>
      <c r="FN494" s="47"/>
      <c r="FO494" s="47"/>
      <c r="FP494" s="47"/>
      <c r="FQ494" s="47"/>
      <c r="FR494" s="47"/>
      <c r="FS494" s="47"/>
      <c r="FT494" s="47"/>
      <c r="FU494" s="47"/>
      <c r="FV494" s="47"/>
      <c r="FW494" s="47"/>
      <c r="FX494" s="47"/>
      <c r="FY494" s="47"/>
      <c r="FZ494" s="47"/>
      <c r="GA494" s="47"/>
      <c r="GB494" s="47"/>
      <c r="GC494" s="47"/>
      <c r="GD494" s="47"/>
      <c r="GE494" s="47"/>
      <c r="GF494" s="47"/>
      <c r="GG494" s="47"/>
      <c r="GH494" s="47"/>
      <c r="GI494" s="47"/>
      <c r="GJ494" s="47"/>
      <c r="GK494" s="47"/>
      <c r="GL494" s="47"/>
      <c r="GM494" s="47"/>
      <c r="GN494" s="47"/>
      <c r="GO494" s="47"/>
      <c r="GP494" s="47"/>
      <c r="GQ494" s="47"/>
      <c r="GR494" s="47"/>
      <c r="GS494" s="47"/>
      <c r="GT494" s="47"/>
      <c r="GU494" s="47"/>
      <c r="GV494" s="47"/>
      <c r="GW494" s="47"/>
      <c r="GX494" s="47"/>
      <c r="GY494" s="47"/>
      <c r="GZ494" s="47"/>
      <c r="HA494" s="47"/>
      <c r="HB494" s="47"/>
      <c r="HC494" s="47"/>
      <c r="HD494" s="47"/>
      <c r="HE494" s="47"/>
      <c r="HF494" s="47"/>
      <c r="HG494" s="47"/>
      <c r="HH494" s="47"/>
      <c r="HI494" s="47"/>
      <c r="HJ494" s="47"/>
      <c r="HK494" s="47"/>
      <c r="HL494" s="47"/>
      <c r="HM494" s="47"/>
      <c r="HN494" s="47"/>
      <c r="HO494" s="47"/>
      <c r="HP494" s="47"/>
      <c r="HQ494" s="47"/>
      <c r="HR494" s="47"/>
      <c r="HS494" s="47"/>
      <c r="HT494" s="47"/>
      <c r="HU494" s="47"/>
      <c r="HV494" s="47"/>
      <c r="HW494" s="47"/>
      <c r="HX494" s="47"/>
      <c r="HY494" s="47"/>
      <c r="HZ494" s="47"/>
      <c r="IA494" s="47"/>
      <c r="IB494" s="47"/>
      <c r="IC494" s="47"/>
      <c r="ID494" s="47"/>
      <c r="IE494" s="47"/>
      <c r="IF494" s="47"/>
      <c r="IG494" s="47"/>
      <c r="IH494" s="47"/>
      <c r="II494" s="47"/>
      <c r="IJ494" s="47"/>
      <c r="IK494" s="47"/>
      <c r="IL494" s="47"/>
      <c r="IM494" s="47"/>
      <c r="IN494" s="129"/>
    </row>
    <row r="495" spans="1:248" s="66" customFormat="1" ht="18" customHeight="1">
      <c r="A495" s="44">
        <f>IF(C495&lt;&gt;" ",COUNTA(C$10:$C495)," ")</f>
        <v>447</v>
      </c>
      <c r="B495" s="44">
        <v>2</v>
      </c>
      <c r="C495" s="38" t="s">
        <v>512</v>
      </c>
      <c r="D495" s="45"/>
      <c r="E495" s="65" t="s">
        <v>200</v>
      </c>
      <c r="F495" s="65" t="s">
        <v>201</v>
      </c>
      <c r="G495" s="38"/>
    </row>
    <row r="496" spans="1:248" s="130" customFormat="1" ht="18" customHeight="1">
      <c r="A496" s="43" t="s">
        <v>513</v>
      </c>
      <c r="B496" s="43"/>
      <c r="C496" s="29"/>
      <c r="D496" s="29"/>
      <c r="E496" s="28"/>
      <c r="F496" s="30"/>
      <c r="G496" s="31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40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  <c r="CM496" s="41"/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  <c r="DG496" s="41"/>
      <c r="DH496" s="41"/>
      <c r="DI496" s="41"/>
      <c r="DJ496" s="41"/>
      <c r="DK496" s="41"/>
      <c r="DL496" s="41"/>
      <c r="DM496" s="41"/>
      <c r="DN496" s="41"/>
      <c r="DO496" s="41"/>
      <c r="DP496" s="41"/>
      <c r="DQ496" s="41"/>
      <c r="DR496" s="41"/>
      <c r="DS496" s="41"/>
      <c r="DT496" s="41"/>
      <c r="DU496" s="41"/>
      <c r="DV496" s="41"/>
      <c r="DW496" s="41"/>
      <c r="DX496" s="41"/>
      <c r="DY496" s="41"/>
      <c r="DZ496" s="41"/>
      <c r="EA496" s="41"/>
      <c r="EB496" s="41"/>
      <c r="EC496" s="41"/>
      <c r="ED496" s="41"/>
      <c r="EE496" s="41"/>
      <c r="EF496" s="41"/>
      <c r="EG496" s="41"/>
      <c r="EH496" s="41"/>
      <c r="EI496" s="41"/>
      <c r="EJ496" s="41"/>
      <c r="EK496" s="41"/>
      <c r="EL496" s="41"/>
      <c r="EM496" s="41"/>
      <c r="EN496" s="41"/>
      <c r="EO496" s="41"/>
      <c r="EP496" s="41"/>
      <c r="EQ496" s="41"/>
      <c r="ER496" s="41"/>
      <c r="ES496" s="41"/>
      <c r="ET496" s="41"/>
      <c r="EU496" s="41"/>
      <c r="EV496" s="41"/>
      <c r="EW496" s="41"/>
      <c r="EX496" s="41"/>
      <c r="EY496" s="41"/>
      <c r="EZ496" s="41"/>
      <c r="FA496" s="41"/>
      <c r="FB496" s="41"/>
      <c r="FC496" s="41"/>
      <c r="FD496" s="41"/>
      <c r="FE496" s="41"/>
      <c r="FF496" s="41"/>
      <c r="FG496" s="41"/>
      <c r="FH496" s="41"/>
      <c r="FI496" s="41"/>
      <c r="FJ496" s="41"/>
      <c r="FK496" s="41"/>
      <c r="FL496" s="41"/>
      <c r="FM496" s="41"/>
      <c r="FN496" s="41"/>
      <c r="FO496" s="41"/>
      <c r="FP496" s="41"/>
      <c r="FQ496" s="41"/>
      <c r="FR496" s="41"/>
      <c r="FS496" s="41"/>
      <c r="FT496" s="41"/>
      <c r="FU496" s="41"/>
      <c r="FV496" s="41"/>
      <c r="FW496" s="41"/>
      <c r="FX496" s="41"/>
      <c r="FY496" s="41"/>
      <c r="FZ496" s="41"/>
      <c r="GA496" s="41"/>
      <c r="GB496" s="41"/>
      <c r="GC496" s="41"/>
      <c r="GD496" s="41"/>
      <c r="GE496" s="41"/>
      <c r="GF496" s="41"/>
      <c r="GG496" s="41"/>
      <c r="GH496" s="41"/>
      <c r="GI496" s="41"/>
      <c r="GJ496" s="41"/>
      <c r="GK496" s="41"/>
      <c r="GL496" s="41"/>
      <c r="GM496" s="41"/>
      <c r="GN496" s="41"/>
      <c r="GO496" s="41"/>
      <c r="GP496" s="41"/>
      <c r="GQ496" s="41"/>
      <c r="GR496" s="41"/>
      <c r="GS496" s="41"/>
      <c r="GT496" s="41"/>
      <c r="GU496" s="41"/>
      <c r="GV496" s="41"/>
      <c r="GW496" s="41"/>
      <c r="GX496" s="41"/>
      <c r="GY496" s="41"/>
      <c r="GZ496" s="41"/>
      <c r="HA496" s="41"/>
      <c r="HB496" s="41"/>
      <c r="HC496" s="41"/>
      <c r="HD496" s="41"/>
      <c r="HE496" s="41"/>
      <c r="HF496" s="41"/>
      <c r="HG496" s="41"/>
      <c r="HH496" s="41"/>
      <c r="HI496" s="41"/>
      <c r="HJ496" s="41"/>
      <c r="HK496" s="41"/>
      <c r="HL496" s="41"/>
      <c r="HM496" s="41"/>
      <c r="HN496" s="41"/>
      <c r="HO496" s="41"/>
      <c r="HP496" s="41"/>
      <c r="HQ496" s="41"/>
      <c r="HR496" s="41"/>
      <c r="HS496" s="41"/>
      <c r="HT496" s="41"/>
      <c r="HU496" s="41"/>
      <c r="HV496" s="41"/>
      <c r="HW496" s="41"/>
      <c r="HX496" s="41"/>
      <c r="HY496" s="41"/>
      <c r="HZ496" s="41"/>
      <c r="IA496" s="41"/>
      <c r="IB496" s="41"/>
      <c r="IC496" s="41"/>
      <c r="ID496" s="41"/>
      <c r="IE496" s="41"/>
      <c r="IF496" s="41"/>
      <c r="IG496" s="41"/>
      <c r="IH496" s="41"/>
      <c r="II496" s="41"/>
      <c r="IJ496" s="41"/>
      <c r="IK496" s="41"/>
      <c r="IL496" s="41"/>
      <c r="IM496" s="41"/>
    </row>
    <row r="497" spans="1:248" s="66" customFormat="1" ht="18" customHeight="1">
      <c r="A497" s="44">
        <f>IF(C497&lt;&gt;" ",COUNTA(C$10:$C497)," ")</f>
        <v>448</v>
      </c>
      <c r="B497" s="44">
        <v>1</v>
      </c>
      <c r="C497" s="38" t="s">
        <v>514</v>
      </c>
      <c r="D497" s="45"/>
      <c r="E497" s="65" t="s">
        <v>196</v>
      </c>
      <c r="F497" s="65" t="s">
        <v>201</v>
      </c>
      <c r="G497" s="38"/>
    </row>
    <row r="498" spans="1:248" s="130" customFormat="1" ht="18" customHeight="1">
      <c r="A498" s="43" t="s">
        <v>515</v>
      </c>
      <c r="B498" s="75"/>
      <c r="C498" s="29"/>
      <c r="D498" s="29"/>
      <c r="E498" s="28"/>
      <c r="F498" s="30"/>
      <c r="G498" s="31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72"/>
      <c r="AW498" s="73"/>
      <c r="AX498" s="73"/>
      <c r="AY498" s="73"/>
      <c r="AZ498" s="73"/>
      <c r="BA498" s="73"/>
      <c r="BB498" s="73"/>
      <c r="BC498" s="73"/>
      <c r="BD498" s="73"/>
      <c r="BE498" s="73"/>
      <c r="BF498" s="73"/>
      <c r="BG498" s="73"/>
      <c r="BH498" s="73"/>
      <c r="BI498" s="73"/>
      <c r="BJ498" s="73"/>
      <c r="BK498" s="73"/>
      <c r="BL498" s="73"/>
      <c r="BM498" s="73"/>
      <c r="BN498" s="73"/>
      <c r="BO498" s="73"/>
      <c r="BP498" s="73"/>
      <c r="BQ498" s="73"/>
      <c r="BR498" s="73"/>
      <c r="BS498" s="73"/>
      <c r="BT498" s="73"/>
      <c r="BU498" s="73"/>
      <c r="BV498" s="73"/>
      <c r="BW498" s="73"/>
      <c r="BX498" s="73"/>
      <c r="BY498" s="73"/>
      <c r="BZ498" s="73"/>
      <c r="CA498" s="73"/>
      <c r="CB498" s="73"/>
      <c r="CC498" s="73"/>
      <c r="CD498" s="73"/>
      <c r="CE498" s="73"/>
      <c r="CF498" s="73"/>
      <c r="CG498" s="73"/>
      <c r="CH498" s="73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  <c r="DU498" s="73"/>
      <c r="DV498" s="73"/>
      <c r="DW498" s="73"/>
      <c r="DX498" s="73"/>
      <c r="DY498" s="73"/>
      <c r="DZ498" s="73"/>
      <c r="EA498" s="73"/>
      <c r="EB498" s="73"/>
      <c r="EC498" s="73"/>
      <c r="ED498" s="73"/>
      <c r="EE498" s="73"/>
      <c r="EF498" s="73"/>
      <c r="EG498" s="73"/>
      <c r="EH498" s="73"/>
      <c r="EI498" s="73"/>
      <c r="EJ498" s="73"/>
      <c r="EK498" s="73"/>
      <c r="EL498" s="73"/>
      <c r="EM498" s="73"/>
      <c r="EN498" s="73"/>
      <c r="EO498" s="73"/>
      <c r="EP498" s="73"/>
      <c r="EQ498" s="73"/>
      <c r="ER498" s="73"/>
      <c r="ES498" s="73"/>
      <c r="ET498" s="73"/>
      <c r="EU498" s="73"/>
      <c r="EV498" s="73"/>
      <c r="EW498" s="73"/>
      <c r="EX498" s="73"/>
      <c r="EY498" s="73"/>
      <c r="EZ498" s="73"/>
      <c r="FA498" s="73"/>
      <c r="FB498" s="73"/>
      <c r="FC498" s="73"/>
      <c r="FD498" s="73"/>
      <c r="FE498" s="73"/>
      <c r="FF498" s="73"/>
      <c r="FG498" s="73"/>
      <c r="FH498" s="73"/>
      <c r="FI498" s="73"/>
      <c r="FJ498" s="73"/>
      <c r="FK498" s="73"/>
      <c r="FL498" s="73"/>
      <c r="FM498" s="73"/>
      <c r="FN498" s="73"/>
      <c r="FO498" s="73"/>
      <c r="FP498" s="73"/>
      <c r="FQ498" s="73"/>
      <c r="FR498" s="73"/>
      <c r="FS498" s="73"/>
      <c r="FT498" s="73"/>
      <c r="FU498" s="73"/>
      <c r="FV498" s="73"/>
      <c r="FW498" s="73"/>
      <c r="FX498" s="73"/>
      <c r="FY498" s="73"/>
      <c r="FZ498" s="73"/>
      <c r="GA498" s="73"/>
      <c r="GB498" s="73"/>
      <c r="GC498" s="73"/>
      <c r="GD498" s="73"/>
      <c r="GE498" s="73"/>
      <c r="GF498" s="73"/>
      <c r="GG498" s="73"/>
      <c r="GH498" s="73"/>
      <c r="GI498" s="73"/>
      <c r="GJ498" s="73"/>
      <c r="GK498" s="73"/>
      <c r="GL498" s="73"/>
      <c r="GM498" s="73"/>
      <c r="GN498" s="73"/>
      <c r="GO498" s="73"/>
      <c r="GP498" s="73"/>
      <c r="GQ498" s="73"/>
      <c r="GR498" s="73"/>
      <c r="GS498" s="73"/>
      <c r="GT498" s="73"/>
      <c r="GU498" s="73"/>
      <c r="GV498" s="73"/>
      <c r="GW498" s="73"/>
      <c r="GX498" s="73"/>
      <c r="GY498" s="73"/>
      <c r="GZ498" s="73"/>
      <c r="HA498" s="73"/>
      <c r="HB498" s="73"/>
      <c r="HC498" s="73"/>
      <c r="HD498" s="73"/>
      <c r="HE498" s="73"/>
      <c r="HF498" s="73"/>
      <c r="HG498" s="73"/>
      <c r="HH498" s="73"/>
      <c r="HI498" s="73"/>
      <c r="HJ498" s="73"/>
      <c r="HK498" s="73"/>
      <c r="HL498" s="73"/>
      <c r="HM498" s="73"/>
      <c r="HN498" s="73"/>
      <c r="HO498" s="73"/>
      <c r="HP498" s="73"/>
      <c r="HQ498" s="73"/>
      <c r="HR498" s="73"/>
      <c r="HS498" s="73"/>
      <c r="HT498" s="73"/>
      <c r="HU498" s="73"/>
      <c r="HV498" s="73"/>
      <c r="HW498" s="73"/>
      <c r="HX498" s="73"/>
      <c r="HY498" s="73"/>
      <c r="HZ498" s="73"/>
      <c r="IA498" s="73"/>
      <c r="IB498" s="73"/>
      <c r="IC498" s="73"/>
      <c r="ID498" s="73"/>
      <c r="IE498" s="73"/>
      <c r="IF498" s="73"/>
      <c r="IG498" s="73"/>
      <c r="IH498" s="73"/>
      <c r="II498" s="73"/>
      <c r="IJ498" s="73"/>
      <c r="IK498" s="73"/>
      <c r="IL498" s="73"/>
      <c r="IM498" s="73"/>
    </row>
    <row r="499" spans="1:248" s="131" customFormat="1" ht="18" customHeight="1">
      <c r="A499" s="44">
        <f>IF(C499&lt;&gt;" ",COUNTA(C$10:$C499)," ")</f>
        <v>449</v>
      </c>
      <c r="B499" s="44">
        <v>1</v>
      </c>
      <c r="C499" s="38" t="s">
        <v>516</v>
      </c>
      <c r="D499" s="45"/>
      <c r="E499" s="46" t="s">
        <v>196</v>
      </c>
      <c r="F499" s="46" t="s">
        <v>197</v>
      </c>
      <c r="G499" s="38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72"/>
      <c r="AW499" s="73"/>
      <c r="AX499" s="73"/>
      <c r="AY499" s="73"/>
      <c r="AZ499" s="73"/>
      <c r="BA499" s="73"/>
      <c r="BB499" s="73"/>
      <c r="BC499" s="73"/>
      <c r="BD499" s="73"/>
      <c r="BE499" s="73"/>
      <c r="BF499" s="73"/>
      <c r="BG499" s="73"/>
      <c r="BH499" s="73"/>
      <c r="BI499" s="73"/>
      <c r="BJ499" s="73"/>
      <c r="BK499" s="73"/>
      <c r="BL499" s="73"/>
      <c r="BM499" s="73"/>
      <c r="BN499" s="73"/>
      <c r="BO499" s="73"/>
      <c r="BP499" s="73"/>
      <c r="BQ499" s="73"/>
      <c r="BR499" s="73"/>
      <c r="BS499" s="73"/>
      <c r="BT499" s="73"/>
      <c r="BU499" s="73"/>
      <c r="BV499" s="73"/>
      <c r="BW499" s="73"/>
      <c r="BX499" s="73"/>
      <c r="BY499" s="73"/>
      <c r="BZ499" s="73"/>
      <c r="CA499" s="73"/>
      <c r="CB499" s="73"/>
      <c r="CC499" s="73"/>
      <c r="CD499" s="73"/>
      <c r="CE499" s="73"/>
      <c r="CF499" s="73"/>
      <c r="CG499" s="73"/>
      <c r="CH499" s="73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  <c r="DU499" s="73"/>
      <c r="DV499" s="73"/>
      <c r="DW499" s="73"/>
      <c r="DX499" s="73"/>
      <c r="DY499" s="73"/>
      <c r="DZ499" s="73"/>
      <c r="EA499" s="73"/>
      <c r="EB499" s="73"/>
      <c r="EC499" s="73"/>
      <c r="ED499" s="73"/>
      <c r="EE499" s="73"/>
      <c r="EF499" s="73"/>
      <c r="EG499" s="73"/>
      <c r="EH499" s="73"/>
      <c r="EI499" s="73"/>
      <c r="EJ499" s="73"/>
      <c r="EK499" s="73"/>
      <c r="EL499" s="73"/>
      <c r="EM499" s="73"/>
      <c r="EN499" s="73"/>
      <c r="EO499" s="73"/>
      <c r="EP499" s="73"/>
      <c r="EQ499" s="73"/>
      <c r="ER499" s="73"/>
      <c r="ES499" s="73"/>
      <c r="ET499" s="73"/>
      <c r="EU499" s="73"/>
      <c r="EV499" s="73"/>
      <c r="EW499" s="73"/>
      <c r="EX499" s="73"/>
      <c r="EY499" s="73"/>
      <c r="EZ499" s="73"/>
      <c r="FA499" s="73"/>
      <c r="FB499" s="73"/>
      <c r="FC499" s="73"/>
      <c r="FD499" s="73"/>
      <c r="FE499" s="73"/>
      <c r="FF499" s="73"/>
      <c r="FG499" s="73"/>
      <c r="FH499" s="73"/>
      <c r="FI499" s="73"/>
      <c r="FJ499" s="73"/>
      <c r="FK499" s="73"/>
      <c r="FL499" s="73"/>
      <c r="FM499" s="73"/>
      <c r="FN499" s="73"/>
      <c r="FO499" s="73"/>
      <c r="FP499" s="73"/>
      <c r="FQ499" s="73"/>
      <c r="FR499" s="73"/>
      <c r="FS499" s="73"/>
      <c r="FT499" s="73"/>
      <c r="FU499" s="73"/>
      <c r="FV499" s="73"/>
      <c r="FW499" s="73"/>
      <c r="FX499" s="73"/>
      <c r="FY499" s="73"/>
      <c r="FZ499" s="73"/>
      <c r="GA499" s="73"/>
      <c r="GB499" s="73"/>
      <c r="GC499" s="73"/>
      <c r="GD499" s="73"/>
      <c r="GE499" s="73"/>
      <c r="GF499" s="73"/>
      <c r="GG499" s="73"/>
      <c r="GH499" s="73"/>
      <c r="GI499" s="73"/>
      <c r="GJ499" s="73"/>
      <c r="GK499" s="73"/>
      <c r="GL499" s="73"/>
      <c r="GM499" s="73"/>
      <c r="GN499" s="73"/>
      <c r="GO499" s="73"/>
      <c r="GP499" s="73"/>
      <c r="GQ499" s="73"/>
      <c r="GR499" s="73"/>
      <c r="GS499" s="73"/>
      <c r="GT499" s="73"/>
      <c r="GU499" s="73"/>
      <c r="GV499" s="73"/>
      <c r="GW499" s="73"/>
      <c r="GX499" s="73"/>
      <c r="GY499" s="73"/>
      <c r="GZ499" s="73"/>
      <c r="HA499" s="73"/>
      <c r="HB499" s="73"/>
      <c r="HC499" s="73"/>
      <c r="HD499" s="73"/>
      <c r="HE499" s="73"/>
      <c r="HF499" s="73"/>
      <c r="HG499" s="73"/>
      <c r="HH499" s="73"/>
      <c r="HI499" s="73"/>
      <c r="HJ499" s="73"/>
      <c r="HK499" s="73"/>
      <c r="HL499" s="73"/>
      <c r="HM499" s="73"/>
      <c r="HN499" s="73"/>
      <c r="HO499" s="73"/>
      <c r="HP499" s="73"/>
      <c r="HQ499" s="73"/>
      <c r="HR499" s="73"/>
      <c r="HS499" s="73"/>
      <c r="HT499" s="73"/>
      <c r="HU499" s="73"/>
      <c r="HV499" s="73"/>
      <c r="HW499" s="73"/>
      <c r="HX499" s="73"/>
      <c r="HY499" s="73"/>
      <c r="HZ499" s="73"/>
      <c r="IA499" s="73"/>
      <c r="IB499" s="73"/>
      <c r="IC499" s="73"/>
      <c r="ID499" s="73"/>
      <c r="IE499" s="73"/>
      <c r="IF499" s="73"/>
      <c r="IG499" s="73"/>
      <c r="IH499" s="73"/>
      <c r="II499" s="73"/>
      <c r="IJ499" s="73"/>
      <c r="IK499" s="73"/>
      <c r="IL499" s="73"/>
      <c r="IM499" s="73"/>
      <c r="IN499" s="130"/>
    </row>
    <row r="500" spans="1:248" s="66" customFormat="1" ht="18" customHeight="1">
      <c r="A500" s="44">
        <f>IF(C500&lt;&gt;" ",COUNTA(C$10:$C500)," ")</f>
        <v>450</v>
      </c>
      <c r="B500" s="44">
        <v>2</v>
      </c>
      <c r="C500" s="38" t="s">
        <v>517</v>
      </c>
      <c r="D500" s="45"/>
      <c r="E500" s="65" t="s">
        <v>200</v>
      </c>
      <c r="F500" s="65" t="s">
        <v>201</v>
      </c>
      <c r="G500" s="38"/>
    </row>
    <row r="501" spans="1:248" s="132" customFormat="1" ht="16.5" customHeight="1">
      <c r="C501" s="133"/>
      <c r="D501" s="134">
        <f>COUNTIF(D9:D500,"A1")</f>
        <v>11</v>
      </c>
      <c r="E501" s="134">
        <f>COUNTIF(E9:E500,"HTXSNV")</f>
        <v>152</v>
      </c>
      <c r="F501" s="134">
        <f>COUNTIF(F9:F500,"CSTĐ")</f>
        <v>83</v>
      </c>
      <c r="G501" s="133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  <c r="AF501" s="135"/>
      <c r="AG501" s="135"/>
      <c r="AH501" s="135"/>
      <c r="AI501" s="135"/>
      <c r="AJ501" s="135"/>
      <c r="AK501" s="135"/>
      <c r="AL501" s="135"/>
      <c r="AM501" s="135"/>
      <c r="AN501" s="135"/>
      <c r="AO501" s="135"/>
      <c r="AP501" s="135"/>
      <c r="AQ501" s="135"/>
      <c r="AR501" s="135"/>
      <c r="AS501" s="135"/>
      <c r="AT501" s="135"/>
      <c r="AU501" s="136"/>
      <c r="AV501" s="136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  <c r="BT501" s="137"/>
      <c r="BU501" s="137"/>
      <c r="BV501" s="137"/>
      <c r="BW501" s="137"/>
      <c r="BX501" s="137"/>
      <c r="BY501" s="137"/>
      <c r="BZ501" s="137"/>
      <c r="CA501" s="137"/>
      <c r="CB501" s="137"/>
      <c r="CC501" s="137"/>
      <c r="CD501" s="137"/>
      <c r="CE501" s="137"/>
      <c r="CF501" s="137"/>
      <c r="CG501" s="137"/>
      <c r="CH501" s="137"/>
      <c r="CI501" s="137"/>
      <c r="CJ501" s="137"/>
      <c r="CK501" s="137"/>
      <c r="CL501" s="137"/>
      <c r="CM501" s="137"/>
      <c r="CN501" s="137"/>
      <c r="CO501" s="137"/>
      <c r="CP501" s="137"/>
      <c r="CQ501" s="137"/>
      <c r="CR501" s="137"/>
      <c r="CS501" s="137"/>
      <c r="CT501" s="137"/>
      <c r="CU501" s="137"/>
      <c r="CV501" s="137"/>
      <c r="CW501" s="137"/>
      <c r="CX501" s="137"/>
      <c r="CY501" s="137"/>
      <c r="CZ501" s="137"/>
      <c r="DA501" s="137"/>
      <c r="DB501" s="137"/>
      <c r="DC501" s="137"/>
      <c r="DD501" s="137"/>
      <c r="DE501" s="137"/>
      <c r="DF501" s="137"/>
      <c r="DG501" s="137"/>
      <c r="DH501" s="137"/>
      <c r="DI501" s="137"/>
      <c r="DJ501" s="137"/>
      <c r="DK501" s="137"/>
      <c r="DL501" s="137"/>
      <c r="DM501" s="137"/>
      <c r="DN501" s="137"/>
      <c r="DO501" s="137"/>
      <c r="DP501" s="137"/>
      <c r="DQ501" s="137"/>
      <c r="DR501" s="137"/>
      <c r="DS501" s="137"/>
      <c r="DT501" s="137"/>
      <c r="DU501" s="137"/>
      <c r="DV501" s="137"/>
      <c r="DW501" s="137"/>
      <c r="DX501" s="137"/>
      <c r="DY501" s="137"/>
      <c r="DZ501" s="137"/>
      <c r="EA501" s="137"/>
      <c r="EB501" s="137"/>
      <c r="EC501" s="137"/>
      <c r="ED501" s="137"/>
      <c r="EE501" s="137"/>
      <c r="EF501" s="137"/>
      <c r="EG501" s="137"/>
      <c r="EH501" s="137"/>
      <c r="EI501" s="137"/>
      <c r="EJ501" s="137"/>
      <c r="EK501" s="137"/>
      <c r="EL501" s="137"/>
      <c r="EM501" s="137"/>
      <c r="EN501" s="137"/>
      <c r="EO501" s="137"/>
      <c r="EP501" s="137"/>
      <c r="EQ501" s="137"/>
      <c r="ER501" s="137"/>
      <c r="ES501" s="137"/>
      <c r="ET501" s="137"/>
      <c r="EU501" s="137"/>
      <c r="EV501" s="137"/>
      <c r="EW501" s="137"/>
      <c r="EX501" s="137"/>
      <c r="EY501" s="137"/>
      <c r="EZ501" s="137"/>
      <c r="FA501" s="137"/>
      <c r="FB501" s="137"/>
      <c r="FC501" s="137"/>
      <c r="FD501" s="137"/>
      <c r="FE501" s="137"/>
      <c r="FF501" s="137"/>
      <c r="FG501" s="137"/>
      <c r="FH501" s="137"/>
      <c r="FI501" s="137"/>
      <c r="FJ501" s="137"/>
      <c r="FK501" s="137"/>
      <c r="FL501" s="137"/>
      <c r="FM501" s="137"/>
      <c r="FN501" s="137"/>
      <c r="FO501" s="137"/>
      <c r="FP501" s="137"/>
      <c r="FQ501" s="137"/>
      <c r="FR501" s="137"/>
      <c r="FS501" s="137"/>
      <c r="FT501" s="137"/>
      <c r="FU501" s="137"/>
      <c r="FV501" s="137"/>
      <c r="FW501" s="137"/>
      <c r="FX501" s="137"/>
      <c r="FY501" s="137"/>
      <c r="FZ501" s="137"/>
      <c r="GA501" s="137"/>
      <c r="GB501" s="137"/>
      <c r="GC501" s="137"/>
      <c r="GD501" s="137"/>
      <c r="GE501" s="137"/>
      <c r="GF501" s="137"/>
      <c r="GG501" s="137"/>
      <c r="GH501" s="137"/>
      <c r="GI501" s="137"/>
      <c r="GJ501" s="137"/>
      <c r="GK501" s="137"/>
      <c r="GL501" s="137"/>
      <c r="GM501" s="137"/>
      <c r="GN501" s="137"/>
      <c r="GO501" s="137"/>
      <c r="GP501" s="137"/>
      <c r="GQ501" s="137"/>
      <c r="GR501" s="137"/>
      <c r="GS501" s="137"/>
      <c r="GT501" s="137"/>
      <c r="GU501" s="137"/>
      <c r="GV501" s="137"/>
      <c r="GW501" s="137"/>
      <c r="GX501" s="137"/>
      <c r="GY501" s="137"/>
      <c r="GZ501" s="137"/>
      <c r="HA501" s="137"/>
      <c r="HB501" s="137"/>
      <c r="HC501" s="137"/>
      <c r="HD501" s="137"/>
      <c r="HE501" s="137"/>
      <c r="HF501" s="137"/>
      <c r="HG501" s="137"/>
      <c r="HH501" s="137"/>
      <c r="HI501" s="137"/>
      <c r="HJ501" s="137"/>
      <c r="HK501" s="137"/>
      <c r="HL501" s="137"/>
      <c r="HM501" s="137"/>
      <c r="HN501" s="137"/>
      <c r="HO501" s="137"/>
      <c r="HP501" s="137"/>
      <c r="HQ501" s="137"/>
      <c r="HR501" s="137"/>
      <c r="HS501" s="137"/>
      <c r="HT501" s="137"/>
      <c r="HU501" s="137"/>
      <c r="HV501" s="137"/>
      <c r="HW501" s="137"/>
      <c r="HX501" s="137"/>
      <c r="HY501" s="137"/>
      <c r="HZ501" s="137"/>
      <c r="IA501" s="137"/>
      <c r="IB501" s="137"/>
      <c r="IC501" s="137"/>
      <c r="ID501" s="137"/>
      <c r="IE501" s="137"/>
      <c r="IF501" s="137"/>
      <c r="IG501" s="137"/>
      <c r="IH501" s="137"/>
      <c r="II501" s="137"/>
      <c r="IJ501" s="137"/>
      <c r="IK501" s="137"/>
      <c r="IL501" s="137"/>
      <c r="IM501" s="136"/>
    </row>
    <row r="502" spans="1:248" ht="16.5" customHeight="1">
      <c r="F502" s="135"/>
      <c r="AU502" s="136"/>
      <c r="IM502" s="132"/>
    </row>
    <row r="503" spans="1:248" ht="16.5" customHeight="1">
      <c r="F503" s="135"/>
      <c r="AU503" s="136"/>
    </row>
    <row r="504" spans="1:248" ht="16.5" customHeight="1"/>
    <row r="505" spans="1:248" ht="16.5" customHeight="1"/>
    <row r="506" spans="1:248" ht="16.5" customHeight="1"/>
    <row r="507" spans="1:248" ht="16.5" customHeight="1"/>
    <row r="508" spans="1:248" ht="16.5" customHeight="1"/>
    <row r="509" spans="1:248" ht="16.5" customHeight="1">
      <c r="AX509" s="132"/>
      <c r="AY509" s="132"/>
      <c r="AZ509" s="132"/>
      <c r="BA509" s="132"/>
      <c r="BB509" s="132"/>
      <c r="BC509" s="132"/>
      <c r="BD509" s="132"/>
      <c r="BE509" s="132"/>
      <c r="BF509" s="132"/>
      <c r="BG509" s="132"/>
      <c r="BH509" s="132"/>
      <c r="BI509" s="132"/>
      <c r="BJ509" s="132"/>
      <c r="BK509" s="132"/>
      <c r="BL509" s="132"/>
      <c r="BM509" s="132"/>
      <c r="BN509" s="132"/>
      <c r="BO509" s="132"/>
      <c r="BP509" s="132"/>
      <c r="BQ509" s="132"/>
      <c r="BR509" s="132"/>
      <c r="BS509" s="132"/>
      <c r="BT509" s="132"/>
      <c r="BU509" s="132"/>
      <c r="BV509" s="132"/>
      <c r="BW509" s="132"/>
      <c r="BX509" s="132"/>
      <c r="BY509" s="132"/>
      <c r="BZ509" s="132"/>
      <c r="CA509" s="132"/>
      <c r="CB509" s="132"/>
      <c r="CC509" s="132"/>
      <c r="CD509" s="132"/>
      <c r="CE509" s="132"/>
      <c r="CF509" s="132"/>
      <c r="CG509" s="132"/>
      <c r="CH509" s="132"/>
      <c r="CI509" s="132"/>
      <c r="CJ509" s="132"/>
      <c r="CK509" s="132"/>
      <c r="CL509" s="132"/>
      <c r="CM509" s="132"/>
      <c r="CN509" s="132"/>
      <c r="CO509" s="132"/>
      <c r="CP509" s="132"/>
      <c r="CQ509" s="132"/>
      <c r="CR509" s="132"/>
      <c r="CS509" s="132"/>
      <c r="CT509" s="132"/>
      <c r="CU509" s="132"/>
      <c r="CV509" s="132"/>
      <c r="CW509" s="132"/>
      <c r="CX509" s="132"/>
      <c r="CY509" s="132"/>
      <c r="CZ509" s="132"/>
      <c r="DA509" s="132"/>
      <c r="DB509" s="132"/>
      <c r="DC509" s="132"/>
      <c r="DD509" s="132"/>
      <c r="DE509" s="132"/>
      <c r="DF509" s="132"/>
      <c r="DG509" s="132"/>
      <c r="DH509" s="132"/>
      <c r="DI509" s="132"/>
      <c r="DJ509" s="132"/>
      <c r="DK509" s="132"/>
      <c r="DL509" s="132"/>
      <c r="DM509" s="132"/>
      <c r="DN509" s="132"/>
      <c r="DO509" s="132"/>
      <c r="DP509" s="132"/>
      <c r="DQ509" s="132"/>
      <c r="DR509" s="132"/>
      <c r="DS509" s="132"/>
      <c r="DT509" s="132"/>
      <c r="DU509" s="132"/>
      <c r="DV509" s="132"/>
      <c r="DW509" s="132"/>
      <c r="DX509" s="132"/>
      <c r="DY509" s="132"/>
      <c r="DZ509" s="132"/>
      <c r="EA509" s="132"/>
      <c r="EB509" s="132"/>
      <c r="EC509" s="132"/>
      <c r="ED509" s="132"/>
      <c r="EE509" s="132"/>
      <c r="EF509" s="132"/>
      <c r="EG509" s="132"/>
      <c r="EH509" s="132"/>
      <c r="EI509" s="132"/>
      <c r="EJ509" s="132"/>
      <c r="EK509" s="132"/>
      <c r="EL509" s="132"/>
      <c r="EM509" s="132"/>
      <c r="EN509" s="132"/>
      <c r="EO509" s="132"/>
      <c r="EP509" s="132"/>
      <c r="EQ509" s="132"/>
      <c r="ER509" s="132"/>
      <c r="ES509" s="132"/>
      <c r="ET509" s="132"/>
      <c r="EU509" s="132"/>
      <c r="EV509" s="132"/>
      <c r="EW509" s="132"/>
      <c r="EX509" s="132"/>
      <c r="EY509" s="132"/>
      <c r="EZ509" s="132"/>
      <c r="FA509" s="132"/>
      <c r="FB509" s="132"/>
      <c r="FC509" s="132"/>
      <c r="FD509" s="132"/>
      <c r="FE509" s="132"/>
      <c r="FF509" s="132"/>
      <c r="FG509" s="132"/>
      <c r="FH509" s="132"/>
      <c r="FI509" s="132"/>
      <c r="FJ509" s="132"/>
      <c r="FK509" s="132"/>
      <c r="FL509" s="132"/>
      <c r="FM509" s="132"/>
      <c r="FN509" s="132"/>
      <c r="FO509" s="132"/>
      <c r="FP509" s="132"/>
      <c r="FQ509" s="132"/>
      <c r="FR509" s="132"/>
      <c r="FS509" s="132"/>
      <c r="FT509" s="132"/>
      <c r="FU509" s="132"/>
      <c r="FV509" s="132"/>
      <c r="FW509" s="132"/>
      <c r="FX509" s="132"/>
      <c r="FY509" s="132"/>
      <c r="FZ509" s="132"/>
      <c r="GA509" s="132"/>
      <c r="GB509" s="132"/>
      <c r="GC509" s="132"/>
      <c r="GD509" s="132"/>
      <c r="GE509" s="132"/>
      <c r="GF509" s="132"/>
      <c r="GG509" s="132"/>
      <c r="GH509" s="132"/>
      <c r="GI509" s="132"/>
      <c r="GJ509" s="132"/>
      <c r="GK509" s="132"/>
      <c r="GL509" s="132"/>
      <c r="GM509" s="132"/>
      <c r="GN509" s="132"/>
      <c r="GO509" s="132"/>
      <c r="GP509" s="132"/>
      <c r="GQ509" s="132"/>
      <c r="GR509" s="132"/>
      <c r="GS509" s="132"/>
      <c r="GT509" s="132"/>
      <c r="GU509" s="132"/>
      <c r="GV509" s="132"/>
      <c r="GW509" s="132"/>
      <c r="GX509" s="132"/>
      <c r="GY509" s="132"/>
      <c r="GZ509" s="132"/>
      <c r="HA509" s="132"/>
      <c r="HB509" s="132"/>
      <c r="HC509" s="132"/>
      <c r="HD509" s="132"/>
      <c r="HE509" s="132"/>
      <c r="HF509" s="132"/>
      <c r="HG509" s="132"/>
      <c r="HH509" s="132"/>
      <c r="HI509" s="132"/>
      <c r="HJ509" s="132"/>
      <c r="HK509" s="132"/>
      <c r="HL509" s="132"/>
      <c r="HM509" s="132"/>
      <c r="HN509" s="132"/>
      <c r="HO509" s="132"/>
      <c r="HP509" s="132"/>
      <c r="HQ509" s="132"/>
      <c r="HR509" s="132"/>
      <c r="HS509" s="132"/>
      <c r="HT509" s="132"/>
      <c r="HU509" s="132"/>
      <c r="HV509" s="132"/>
      <c r="HW509" s="132"/>
      <c r="HX509" s="132"/>
      <c r="HY509" s="132"/>
      <c r="HZ509" s="132"/>
      <c r="IA509" s="132"/>
      <c r="IB509" s="132"/>
      <c r="IC509" s="132"/>
      <c r="ID509" s="132"/>
      <c r="IE509" s="132"/>
      <c r="IF509" s="132"/>
      <c r="IG509" s="132"/>
      <c r="IH509" s="132"/>
      <c r="II509" s="132"/>
      <c r="IJ509" s="132"/>
      <c r="IK509" s="132"/>
      <c r="IL509" s="132"/>
      <c r="IM509" s="132"/>
    </row>
    <row r="510" spans="1:248" ht="16.5" customHeight="1">
      <c r="C510" s="140"/>
      <c r="D510" s="141"/>
      <c r="G510" s="140"/>
    </row>
    <row r="511" spans="1:248" ht="16.5" customHeight="1"/>
    <row r="512" spans="1:248" ht="16.5" customHeight="1"/>
    <row r="513" spans="1:248" ht="16.5" customHeight="1">
      <c r="A513" s="142"/>
      <c r="B513" s="142"/>
    </row>
    <row r="514" spans="1:248" s="132" customFormat="1" ht="16.5" customHeight="1">
      <c r="A514" s="142"/>
      <c r="B514" s="142"/>
      <c r="C514" s="133"/>
      <c r="D514" s="138"/>
      <c r="E514" s="139"/>
      <c r="F514" s="139"/>
      <c r="G514" s="133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  <c r="AF514" s="135"/>
      <c r="AG514" s="135"/>
      <c r="AH514" s="135"/>
      <c r="AI514" s="135"/>
      <c r="AJ514" s="135"/>
      <c r="AK514" s="135"/>
      <c r="AL514" s="135"/>
      <c r="AM514" s="135"/>
      <c r="AN514" s="135"/>
      <c r="AO514" s="135"/>
      <c r="AP514" s="135"/>
      <c r="AQ514" s="135"/>
      <c r="AR514" s="135"/>
      <c r="AS514" s="135"/>
      <c r="AT514" s="135"/>
      <c r="AU514" s="135"/>
      <c r="AV514" s="136"/>
      <c r="AW514" s="136"/>
      <c r="AX514" s="136"/>
      <c r="AY514" s="136"/>
      <c r="AZ514" s="136"/>
      <c r="BA514" s="136"/>
      <c r="BB514" s="136"/>
      <c r="BC514" s="136"/>
      <c r="BD514" s="136"/>
      <c r="BE514" s="136"/>
      <c r="BF514" s="136"/>
      <c r="BG514" s="136"/>
      <c r="BH514" s="136"/>
      <c r="BI514" s="136"/>
      <c r="BJ514" s="136"/>
      <c r="BK514" s="136"/>
      <c r="BL514" s="136"/>
      <c r="BM514" s="136"/>
      <c r="BN514" s="136"/>
      <c r="BO514" s="136"/>
      <c r="BP514" s="136"/>
      <c r="BQ514" s="136"/>
      <c r="BR514" s="136"/>
      <c r="BS514" s="136"/>
      <c r="BT514" s="136"/>
      <c r="BU514" s="136"/>
      <c r="BV514" s="136"/>
      <c r="BW514" s="136"/>
      <c r="BX514" s="136"/>
      <c r="BY514" s="136"/>
      <c r="BZ514" s="136"/>
      <c r="CA514" s="136"/>
      <c r="CB514" s="136"/>
      <c r="CC514" s="136"/>
      <c r="CD514" s="136"/>
      <c r="CE514" s="136"/>
      <c r="CF514" s="136"/>
      <c r="CG514" s="136"/>
      <c r="CH514" s="136"/>
      <c r="CI514" s="136"/>
      <c r="CJ514" s="136"/>
      <c r="CK514" s="136"/>
      <c r="CL514" s="136"/>
      <c r="CM514" s="136"/>
      <c r="CN514" s="136"/>
      <c r="CO514" s="136"/>
      <c r="CP514" s="136"/>
      <c r="CQ514" s="136"/>
      <c r="CR514" s="136"/>
      <c r="CS514" s="136"/>
      <c r="CT514" s="136"/>
      <c r="CU514" s="136"/>
      <c r="CV514" s="136"/>
      <c r="CW514" s="136"/>
      <c r="CX514" s="136"/>
      <c r="CY514" s="136"/>
      <c r="CZ514" s="136"/>
      <c r="DA514" s="136"/>
      <c r="DB514" s="136"/>
      <c r="DC514" s="136"/>
      <c r="DD514" s="136"/>
      <c r="DE514" s="136"/>
      <c r="DF514" s="136"/>
      <c r="DG514" s="136"/>
      <c r="DH514" s="136"/>
      <c r="DI514" s="136"/>
      <c r="DJ514" s="136"/>
      <c r="DK514" s="136"/>
      <c r="DL514" s="136"/>
      <c r="DM514" s="136"/>
      <c r="DN514" s="136"/>
      <c r="DO514" s="136"/>
      <c r="DP514" s="136"/>
      <c r="DQ514" s="136"/>
      <c r="DR514" s="136"/>
      <c r="DS514" s="136"/>
      <c r="DT514" s="136"/>
      <c r="DU514" s="136"/>
      <c r="DV514" s="136"/>
      <c r="DW514" s="136"/>
      <c r="DX514" s="136"/>
      <c r="DY514" s="136"/>
      <c r="DZ514" s="136"/>
      <c r="EA514" s="136"/>
      <c r="EB514" s="136"/>
      <c r="EC514" s="136"/>
      <c r="ED514" s="136"/>
      <c r="EE514" s="136"/>
      <c r="EF514" s="136"/>
      <c r="EG514" s="136"/>
      <c r="EH514" s="136"/>
      <c r="EI514" s="136"/>
      <c r="EJ514" s="136"/>
      <c r="EK514" s="136"/>
      <c r="EL514" s="136"/>
      <c r="EM514" s="136"/>
      <c r="EN514" s="136"/>
      <c r="EO514" s="136"/>
      <c r="EP514" s="136"/>
      <c r="EQ514" s="136"/>
      <c r="ER514" s="136"/>
      <c r="ES514" s="136"/>
      <c r="ET514" s="136"/>
      <c r="EU514" s="136"/>
      <c r="EV514" s="136"/>
      <c r="EW514" s="136"/>
      <c r="EX514" s="136"/>
      <c r="EY514" s="136"/>
      <c r="EZ514" s="136"/>
      <c r="FA514" s="136"/>
      <c r="FB514" s="136"/>
      <c r="FC514" s="136"/>
      <c r="FD514" s="136"/>
      <c r="FE514" s="136"/>
      <c r="FF514" s="136"/>
      <c r="FG514" s="136"/>
      <c r="FH514" s="136"/>
      <c r="FI514" s="136"/>
      <c r="FJ514" s="136"/>
      <c r="FK514" s="136"/>
      <c r="FL514" s="136"/>
      <c r="FM514" s="136"/>
      <c r="FN514" s="136"/>
      <c r="FO514" s="136"/>
      <c r="FP514" s="136"/>
      <c r="FQ514" s="136"/>
      <c r="FR514" s="136"/>
      <c r="FS514" s="136"/>
      <c r="FT514" s="136"/>
      <c r="FU514" s="136"/>
      <c r="FV514" s="136"/>
      <c r="FW514" s="136"/>
      <c r="FX514" s="136"/>
      <c r="FY514" s="136"/>
      <c r="FZ514" s="136"/>
      <c r="GA514" s="136"/>
      <c r="GB514" s="136"/>
      <c r="GC514" s="136"/>
      <c r="GD514" s="136"/>
      <c r="GE514" s="136"/>
      <c r="GF514" s="136"/>
      <c r="GG514" s="136"/>
      <c r="GH514" s="136"/>
      <c r="GI514" s="136"/>
      <c r="GJ514" s="136"/>
      <c r="GK514" s="136"/>
      <c r="GL514" s="136"/>
      <c r="GM514" s="136"/>
      <c r="GN514" s="136"/>
      <c r="GO514" s="136"/>
      <c r="GP514" s="136"/>
      <c r="GQ514" s="136"/>
      <c r="GR514" s="136"/>
      <c r="GS514" s="136"/>
      <c r="GT514" s="136"/>
      <c r="GU514" s="136"/>
      <c r="GV514" s="136"/>
      <c r="GW514" s="136"/>
      <c r="GX514" s="136"/>
      <c r="GY514" s="136"/>
      <c r="GZ514" s="136"/>
      <c r="HA514" s="136"/>
      <c r="HB514" s="136"/>
      <c r="HC514" s="136"/>
      <c r="HD514" s="136"/>
      <c r="HE514" s="136"/>
      <c r="HF514" s="136"/>
      <c r="HG514" s="136"/>
      <c r="HH514" s="136"/>
      <c r="HI514" s="136"/>
      <c r="HJ514" s="136"/>
      <c r="HK514" s="136"/>
      <c r="HL514" s="136"/>
      <c r="HM514" s="136"/>
      <c r="HN514" s="136"/>
      <c r="HO514" s="136"/>
      <c r="HP514" s="136"/>
      <c r="HQ514" s="136"/>
      <c r="HR514" s="136"/>
      <c r="HS514" s="136"/>
      <c r="HT514" s="136"/>
      <c r="HU514" s="136"/>
      <c r="HV514" s="136"/>
      <c r="HW514" s="136"/>
      <c r="HX514" s="136"/>
      <c r="HY514" s="136"/>
      <c r="HZ514" s="136"/>
      <c r="IA514" s="136"/>
      <c r="IB514" s="136"/>
      <c r="IC514" s="136"/>
      <c r="ID514" s="136"/>
      <c r="IE514" s="136"/>
      <c r="IF514" s="136"/>
      <c r="IG514" s="136"/>
      <c r="IH514" s="136"/>
      <c r="II514" s="136"/>
      <c r="IJ514" s="136"/>
      <c r="IK514" s="136"/>
      <c r="IL514" s="136"/>
      <c r="IM514" s="136"/>
      <c r="IN514" s="136"/>
    </row>
    <row r="515" spans="1:248" s="132" customFormat="1" ht="16.5" customHeight="1">
      <c r="A515" s="142"/>
      <c r="B515" s="142"/>
      <c r="C515" s="133"/>
      <c r="D515" s="138"/>
      <c r="E515" s="139"/>
      <c r="F515" s="139"/>
      <c r="G515" s="133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  <c r="AF515" s="135"/>
      <c r="AG515" s="135"/>
      <c r="AH515" s="135"/>
      <c r="AI515" s="135"/>
      <c r="AJ515" s="135"/>
      <c r="AK515" s="135"/>
      <c r="AL515" s="135"/>
      <c r="AM515" s="135"/>
      <c r="AN515" s="135"/>
      <c r="AO515" s="135"/>
      <c r="AP515" s="135"/>
      <c r="AQ515" s="135"/>
      <c r="AR515" s="135"/>
      <c r="AS515" s="135"/>
      <c r="AT515" s="135"/>
      <c r="AU515" s="135"/>
      <c r="AV515" s="136"/>
      <c r="AW515" s="136"/>
      <c r="AX515" s="136"/>
      <c r="AY515" s="136"/>
      <c r="AZ515" s="136"/>
      <c r="BA515" s="136"/>
      <c r="BB515" s="136"/>
      <c r="BC515" s="136"/>
      <c r="BD515" s="136"/>
      <c r="BE515" s="136"/>
      <c r="BF515" s="136"/>
      <c r="BG515" s="136"/>
      <c r="BH515" s="136"/>
      <c r="BI515" s="136"/>
      <c r="BJ515" s="136"/>
      <c r="BK515" s="136"/>
      <c r="BL515" s="136"/>
      <c r="BM515" s="136"/>
      <c r="BN515" s="136"/>
      <c r="BO515" s="136"/>
      <c r="BP515" s="136"/>
      <c r="BQ515" s="136"/>
      <c r="BR515" s="136"/>
      <c r="BS515" s="136"/>
      <c r="BT515" s="136"/>
      <c r="BU515" s="136"/>
      <c r="BV515" s="136"/>
      <c r="BW515" s="136"/>
      <c r="BX515" s="136"/>
      <c r="BY515" s="136"/>
      <c r="BZ515" s="136"/>
      <c r="CA515" s="136"/>
      <c r="CB515" s="136"/>
      <c r="CC515" s="136"/>
      <c r="CD515" s="136"/>
      <c r="CE515" s="136"/>
      <c r="CF515" s="136"/>
      <c r="CG515" s="136"/>
      <c r="CH515" s="136"/>
      <c r="CI515" s="136"/>
      <c r="CJ515" s="136"/>
      <c r="CK515" s="136"/>
      <c r="CL515" s="136"/>
      <c r="CM515" s="136"/>
      <c r="CN515" s="136"/>
      <c r="CO515" s="136"/>
      <c r="CP515" s="136"/>
      <c r="CQ515" s="136"/>
      <c r="CR515" s="136"/>
      <c r="CS515" s="136"/>
      <c r="CT515" s="136"/>
      <c r="CU515" s="136"/>
      <c r="CV515" s="136"/>
      <c r="CW515" s="136"/>
      <c r="CX515" s="136"/>
      <c r="CY515" s="136"/>
      <c r="CZ515" s="136"/>
      <c r="DA515" s="136"/>
      <c r="DB515" s="136"/>
      <c r="DC515" s="136"/>
      <c r="DD515" s="136"/>
      <c r="DE515" s="136"/>
      <c r="DF515" s="136"/>
      <c r="DG515" s="136"/>
      <c r="DH515" s="136"/>
      <c r="DI515" s="136"/>
      <c r="DJ515" s="136"/>
      <c r="DK515" s="136"/>
      <c r="DL515" s="136"/>
      <c r="DM515" s="136"/>
      <c r="DN515" s="136"/>
      <c r="DO515" s="136"/>
      <c r="DP515" s="136"/>
      <c r="DQ515" s="136"/>
      <c r="DR515" s="136"/>
      <c r="DS515" s="136"/>
      <c r="DT515" s="136"/>
      <c r="DU515" s="136"/>
      <c r="DV515" s="136"/>
      <c r="DW515" s="136"/>
      <c r="DX515" s="136"/>
      <c r="DY515" s="136"/>
      <c r="DZ515" s="136"/>
      <c r="EA515" s="136"/>
      <c r="EB515" s="136"/>
      <c r="EC515" s="136"/>
      <c r="ED515" s="136"/>
      <c r="EE515" s="136"/>
      <c r="EF515" s="136"/>
      <c r="EG515" s="136"/>
      <c r="EH515" s="136"/>
      <c r="EI515" s="136"/>
      <c r="EJ515" s="136"/>
      <c r="EK515" s="136"/>
      <c r="EL515" s="136"/>
      <c r="EM515" s="136"/>
      <c r="EN515" s="136"/>
      <c r="EO515" s="136"/>
      <c r="EP515" s="136"/>
      <c r="EQ515" s="136"/>
      <c r="ER515" s="136"/>
      <c r="ES515" s="136"/>
      <c r="ET515" s="136"/>
      <c r="EU515" s="136"/>
      <c r="EV515" s="136"/>
      <c r="EW515" s="136"/>
      <c r="EX515" s="136"/>
      <c r="EY515" s="136"/>
      <c r="EZ515" s="136"/>
      <c r="FA515" s="136"/>
      <c r="FB515" s="136"/>
      <c r="FC515" s="136"/>
      <c r="FD515" s="136"/>
      <c r="FE515" s="136"/>
      <c r="FF515" s="136"/>
      <c r="FG515" s="136"/>
      <c r="FH515" s="136"/>
      <c r="FI515" s="136"/>
      <c r="FJ515" s="136"/>
      <c r="FK515" s="136"/>
      <c r="FL515" s="136"/>
      <c r="FM515" s="136"/>
      <c r="FN515" s="136"/>
      <c r="FO515" s="136"/>
      <c r="FP515" s="136"/>
      <c r="FQ515" s="136"/>
      <c r="FR515" s="136"/>
      <c r="FS515" s="136"/>
      <c r="FT515" s="136"/>
      <c r="FU515" s="136"/>
      <c r="FV515" s="136"/>
      <c r="FW515" s="136"/>
      <c r="FX515" s="136"/>
      <c r="FY515" s="136"/>
      <c r="FZ515" s="136"/>
      <c r="GA515" s="136"/>
      <c r="GB515" s="136"/>
      <c r="GC515" s="136"/>
      <c r="GD515" s="136"/>
      <c r="GE515" s="136"/>
      <c r="GF515" s="136"/>
      <c r="GG515" s="136"/>
      <c r="GH515" s="136"/>
      <c r="GI515" s="136"/>
      <c r="GJ515" s="136"/>
      <c r="GK515" s="136"/>
      <c r="GL515" s="136"/>
      <c r="GM515" s="136"/>
      <c r="GN515" s="136"/>
      <c r="GO515" s="136"/>
      <c r="GP515" s="136"/>
      <c r="GQ515" s="136"/>
      <c r="GR515" s="136"/>
      <c r="GS515" s="136"/>
      <c r="GT515" s="136"/>
      <c r="GU515" s="136"/>
      <c r="GV515" s="136"/>
      <c r="GW515" s="136"/>
      <c r="GX515" s="136"/>
      <c r="GY515" s="136"/>
      <c r="GZ515" s="136"/>
      <c r="HA515" s="136"/>
      <c r="HB515" s="136"/>
      <c r="HC515" s="136"/>
      <c r="HD515" s="136"/>
      <c r="HE515" s="136"/>
      <c r="HF515" s="136"/>
      <c r="HG515" s="136"/>
      <c r="HH515" s="136"/>
      <c r="HI515" s="136"/>
      <c r="HJ515" s="136"/>
      <c r="HK515" s="136"/>
      <c r="HL515" s="136"/>
      <c r="HM515" s="136"/>
      <c r="HN515" s="136"/>
      <c r="HO515" s="136"/>
      <c r="HP515" s="136"/>
      <c r="HQ515" s="136"/>
      <c r="HR515" s="136"/>
      <c r="HS515" s="136"/>
      <c r="HT515" s="136"/>
      <c r="HU515" s="136"/>
      <c r="HV515" s="136"/>
      <c r="HW515" s="136"/>
      <c r="HX515" s="136"/>
      <c r="HY515" s="136"/>
      <c r="HZ515" s="136"/>
      <c r="IA515" s="136"/>
      <c r="IB515" s="136"/>
      <c r="IC515" s="136"/>
      <c r="ID515" s="136"/>
      <c r="IE515" s="136"/>
      <c r="IF515" s="136"/>
      <c r="IG515" s="136"/>
      <c r="IH515" s="136"/>
      <c r="II515" s="136"/>
      <c r="IJ515" s="136"/>
      <c r="IK515" s="136"/>
      <c r="IL515" s="136"/>
      <c r="IM515" s="136"/>
    </row>
    <row r="516" spans="1:248" s="132" customFormat="1" ht="16.5" customHeight="1">
      <c r="A516" s="142"/>
      <c r="B516" s="142"/>
      <c r="C516" s="133"/>
      <c r="D516" s="138"/>
      <c r="E516" s="139"/>
      <c r="F516" s="139"/>
      <c r="G516" s="133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  <c r="AF516" s="135"/>
      <c r="AG516" s="135"/>
      <c r="AH516" s="135"/>
      <c r="AI516" s="135"/>
      <c r="AJ516" s="135"/>
      <c r="AK516" s="135"/>
      <c r="AL516" s="135"/>
      <c r="AM516" s="135"/>
      <c r="AN516" s="135"/>
      <c r="AO516" s="135"/>
      <c r="AP516" s="135"/>
      <c r="AQ516" s="135"/>
      <c r="AR516" s="135"/>
      <c r="AS516" s="135"/>
      <c r="AT516" s="135"/>
      <c r="AU516" s="135"/>
      <c r="AV516" s="136"/>
      <c r="AW516" s="136"/>
      <c r="AX516" s="136"/>
      <c r="AY516" s="136"/>
      <c r="AZ516" s="136"/>
      <c r="BA516" s="136"/>
      <c r="BB516" s="136"/>
      <c r="BC516" s="136"/>
      <c r="BD516" s="136"/>
      <c r="BE516" s="136"/>
      <c r="BF516" s="136"/>
      <c r="BG516" s="136"/>
      <c r="BH516" s="136"/>
      <c r="BI516" s="136"/>
      <c r="BJ516" s="136"/>
      <c r="BK516" s="136"/>
      <c r="BL516" s="136"/>
      <c r="BM516" s="136"/>
      <c r="BN516" s="136"/>
      <c r="BO516" s="136"/>
      <c r="BP516" s="136"/>
      <c r="BQ516" s="136"/>
      <c r="BR516" s="136"/>
      <c r="BS516" s="136"/>
      <c r="BT516" s="136"/>
      <c r="BU516" s="136"/>
      <c r="BV516" s="136"/>
      <c r="BW516" s="136"/>
      <c r="BX516" s="136"/>
      <c r="BY516" s="136"/>
      <c r="BZ516" s="136"/>
      <c r="CA516" s="136"/>
      <c r="CB516" s="136"/>
      <c r="CC516" s="136"/>
      <c r="CD516" s="136"/>
      <c r="CE516" s="136"/>
      <c r="CF516" s="136"/>
      <c r="CG516" s="136"/>
      <c r="CH516" s="136"/>
      <c r="CI516" s="136"/>
      <c r="CJ516" s="136"/>
      <c r="CK516" s="136"/>
      <c r="CL516" s="136"/>
      <c r="CM516" s="136"/>
      <c r="CN516" s="136"/>
      <c r="CO516" s="136"/>
      <c r="CP516" s="136"/>
      <c r="CQ516" s="136"/>
      <c r="CR516" s="136"/>
      <c r="CS516" s="136"/>
      <c r="CT516" s="136"/>
      <c r="CU516" s="136"/>
      <c r="CV516" s="136"/>
      <c r="CW516" s="136"/>
      <c r="CX516" s="136"/>
      <c r="CY516" s="136"/>
      <c r="CZ516" s="136"/>
      <c r="DA516" s="136"/>
      <c r="DB516" s="136"/>
      <c r="DC516" s="136"/>
      <c r="DD516" s="136"/>
      <c r="DE516" s="136"/>
      <c r="DF516" s="136"/>
      <c r="DG516" s="136"/>
      <c r="DH516" s="136"/>
      <c r="DI516" s="136"/>
      <c r="DJ516" s="136"/>
      <c r="DK516" s="136"/>
      <c r="DL516" s="136"/>
      <c r="DM516" s="136"/>
      <c r="DN516" s="136"/>
      <c r="DO516" s="136"/>
      <c r="DP516" s="136"/>
      <c r="DQ516" s="136"/>
      <c r="DR516" s="136"/>
      <c r="DS516" s="136"/>
      <c r="DT516" s="136"/>
      <c r="DU516" s="136"/>
      <c r="DV516" s="136"/>
      <c r="DW516" s="136"/>
      <c r="DX516" s="136"/>
      <c r="DY516" s="136"/>
      <c r="DZ516" s="136"/>
      <c r="EA516" s="136"/>
      <c r="EB516" s="136"/>
      <c r="EC516" s="136"/>
      <c r="ED516" s="136"/>
      <c r="EE516" s="136"/>
      <c r="EF516" s="136"/>
      <c r="EG516" s="136"/>
      <c r="EH516" s="136"/>
      <c r="EI516" s="136"/>
      <c r="EJ516" s="136"/>
      <c r="EK516" s="136"/>
      <c r="EL516" s="136"/>
      <c r="EM516" s="136"/>
      <c r="EN516" s="136"/>
      <c r="EO516" s="136"/>
      <c r="EP516" s="136"/>
      <c r="EQ516" s="136"/>
      <c r="ER516" s="136"/>
      <c r="ES516" s="136"/>
      <c r="ET516" s="136"/>
      <c r="EU516" s="136"/>
      <c r="EV516" s="136"/>
      <c r="EW516" s="136"/>
      <c r="EX516" s="136"/>
      <c r="EY516" s="136"/>
      <c r="EZ516" s="136"/>
      <c r="FA516" s="136"/>
      <c r="FB516" s="136"/>
      <c r="FC516" s="136"/>
      <c r="FD516" s="136"/>
      <c r="FE516" s="136"/>
      <c r="FF516" s="136"/>
      <c r="FG516" s="136"/>
      <c r="FH516" s="136"/>
      <c r="FI516" s="136"/>
      <c r="FJ516" s="136"/>
      <c r="FK516" s="136"/>
      <c r="FL516" s="136"/>
      <c r="FM516" s="136"/>
      <c r="FN516" s="136"/>
      <c r="FO516" s="136"/>
      <c r="FP516" s="136"/>
      <c r="FQ516" s="136"/>
      <c r="FR516" s="136"/>
      <c r="FS516" s="136"/>
      <c r="FT516" s="136"/>
      <c r="FU516" s="136"/>
      <c r="FV516" s="136"/>
      <c r="FW516" s="136"/>
      <c r="FX516" s="136"/>
      <c r="FY516" s="136"/>
      <c r="FZ516" s="136"/>
      <c r="GA516" s="136"/>
      <c r="GB516" s="136"/>
      <c r="GC516" s="136"/>
      <c r="GD516" s="136"/>
      <c r="GE516" s="136"/>
      <c r="GF516" s="136"/>
      <c r="GG516" s="136"/>
      <c r="GH516" s="136"/>
      <c r="GI516" s="136"/>
      <c r="GJ516" s="136"/>
      <c r="GK516" s="136"/>
      <c r="GL516" s="136"/>
      <c r="GM516" s="136"/>
      <c r="GN516" s="136"/>
      <c r="GO516" s="136"/>
      <c r="GP516" s="136"/>
      <c r="GQ516" s="136"/>
      <c r="GR516" s="136"/>
      <c r="GS516" s="136"/>
      <c r="GT516" s="136"/>
      <c r="GU516" s="136"/>
      <c r="GV516" s="136"/>
      <c r="GW516" s="136"/>
      <c r="GX516" s="136"/>
      <c r="GY516" s="136"/>
      <c r="GZ516" s="136"/>
      <c r="HA516" s="136"/>
      <c r="HB516" s="136"/>
      <c r="HC516" s="136"/>
      <c r="HD516" s="136"/>
      <c r="HE516" s="136"/>
      <c r="HF516" s="136"/>
      <c r="HG516" s="136"/>
      <c r="HH516" s="136"/>
      <c r="HI516" s="136"/>
      <c r="HJ516" s="136"/>
      <c r="HK516" s="136"/>
      <c r="HL516" s="136"/>
      <c r="HM516" s="136"/>
      <c r="HN516" s="136"/>
      <c r="HO516" s="136"/>
      <c r="HP516" s="136"/>
      <c r="HQ516" s="136"/>
      <c r="HR516" s="136"/>
      <c r="HS516" s="136"/>
      <c r="HT516" s="136"/>
      <c r="HU516" s="136"/>
      <c r="HV516" s="136"/>
      <c r="HW516" s="136"/>
      <c r="HX516" s="136"/>
      <c r="HY516" s="136"/>
      <c r="HZ516" s="136"/>
      <c r="IA516" s="136"/>
      <c r="IB516" s="136"/>
      <c r="IC516" s="136"/>
      <c r="ID516" s="136"/>
      <c r="IE516" s="136"/>
      <c r="IF516" s="136"/>
      <c r="IG516" s="136"/>
      <c r="IH516" s="136"/>
      <c r="II516" s="136"/>
      <c r="IJ516" s="136"/>
      <c r="IK516" s="136"/>
      <c r="IL516" s="136"/>
      <c r="IM516" s="136"/>
    </row>
    <row r="517" spans="1:248" s="132" customFormat="1" ht="16.5" customHeight="1">
      <c r="A517" s="142"/>
      <c r="B517" s="142"/>
      <c r="C517" s="133"/>
      <c r="D517" s="138"/>
      <c r="E517" s="139"/>
      <c r="F517" s="139"/>
      <c r="G517" s="133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  <c r="AF517" s="135"/>
      <c r="AG517" s="135"/>
      <c r="AH517" s="135"/>
      <c r="AI517" s="135"/>
      <c r="AJ517" s="135"/>
      <c r="AK517" s="135"/>
      <c r="AL517" s="135"/>
      <c r="AM517" s="135"/>
      <c r="AN517" s="135"/>
      <c r="AO517" s="135"/>
      <c r="AP517" s="135"/>
      <c r="AQ517" s="135"/>
      <c r="AR517" s="135"/>
      <c r="AS517" s="135"/>
      <c r="AT517" s="135"/>
      <c r="AU517" s="135"/>
      <c r="AV517" s="136"/>
      <c r="AW517" s="136"/>
      <c r="AX517" s="136"/>
      <c r="AY517" s="136"/>
      <c r="AZ517" s="136"/>
      <c r="BA517" s="136"/>
      <c r="BB517" s="136"/>
      <c r="BC517" s="136"/>
      <c r="BD517" s="136"/>
      <c r="BE517" s="136"/>
      <c r="BF517" s="136"/>
      <c r="BG517" s="136"/>
      <c r="BH517" s="136"/>
      <c r="BI517" s="136"/>
      <c r="BJ517" s="136"/>
      <c r="BK517" s="136"/>
      <c r="BL517" s="136"/>
      <c r="BM517" s="136"/>
      <c r="BN517" s="136"/>
      <c r="BO517" s="136"/>
      <c r="BP517" s="136"/>
      <c r="BQ517" s="136"/>
      <c r="BR517" s="136"/>
      <c r="BS517" s="136"/>
      <c r="BT517" s="136"/>
      <c r="BU517" s="136"/>
      <c r="BV517" s="136"/>
      <c r="BW517" s="136"/>
      <c r="BX517" s="136"/>
      <c r="BY517" s="136"/>
      <c r="BZ517" s="136"/>
      <c r="CA517" s="136"/>
      <c r="CB517" s="136"/>
      <c r="CC517" s="136"/>
      <c r="CD517" s="136"/>
      <c r="CE517" s="136"/>
      <c r="CF517" s="136"/>
      <c r="CG517" s="136"/>
      <c r="CH517" s="136"/>
      <c r="CI517" s="136"/>
      <c r="CJ517" s="136"/>
      <c r="CK517" s="136"/>
      <c r="CL517" s="136"/>
      <c r="CM517" s="136"/>
      <c r="CN517" s="136"/>
      <c r="CO517" s="136"/>
      <c r="CP517" s="136"/>
      <c r="CQ517" s="136"/>
      <c r="CR517" s="136"/>
      <c r="CS517" s="136"/>
      <c r="CT517" s="136"/>
      <c r="CU517" s="136"/>
      <c r="CV517" s="136"/>
      <c r="CW517" s="136"/>
      <c r="CX517" s="136"/>
      <c r="CY517" s="136"/>
      <c r="CZ517" s="136"/>
      <c r="DA517" s="136"/>
      <c r="DB517" s="136"/>
      <c r="DC517" s="136"/>
      <c r="DD517" s="136"/>
      <c r="DE517" s="136"/>
      <c r="DF517" s="136"/>
      <c r="DG517" s="136"/>
      <c r="DH517" s="136"/>
      <c r="DI517" s="136"/>
      <c r="DJ517" s="136"/>
      <c r="DK517" s="136"/>
      <c r="DL517" s="136"/>
      <c r="DM517" s="136"/>
      <c r="DN517" s="136"/>
      <c r="DO517" s="136"/>
      <c r="DP517" s="136"/>
      <c r="DQ517" s="136"/>
      <c r="DR517" s="136"/>
      <c r="DS517" s="136"/>
      <c r="DT517" s="136"/>
      <c r="DU517" s="136"/>
      <c r="DV517" s="136"/>
      <c r="DW517" s="136"/>
      <c r="DX517" s="136"/>
      <c r="DY517" s="136"/>
      <c r="DZ517" s="136"/>
      <c r="EA517" s="136"/>
      <c r="EB517" s="136"/>
      <c r="EC517" s="136"/>
      <c r="ED517" s="136"/>
      <c r="EE517" s="136"/>
      <c r="EF517" s="136"/>
      <c r="EG517" s="136"/>
      <c r="EH517" s="136"/>
      <c r="EI517" s="136"/>
      <c r="EJ517" s="136"/>
      <c r="EK517" s="136"/>
      <c r="EL517" s="136"/>
      <c r="EM517" s="136"/>
      <c r="EN517" s="136"/>
      <c r="EO517" s="136"/>
      <c r="EP517" s="136"/>
      <c r="EQ517" s="136"/>
      <c r="ER517" s="136"/>
      <c r="ES517" s="136"/>
      <c r="ET517" s="136"/>
      <c r="EU517" s="136"/>
      <c r="EV517" s="136"/>
      <c r="EW517" s="136"/>
      <c r="EX517" s="136"/>
      <c r="EY517" s="136"/>
      <c r="EZ517" s="136"/>
      <c r="FA517" s="136"/>
      <c r="FB517" s="136"/>
      <c r="FC517" s="136"/>
      <c r="FD517" s="136"/>
      <c r="FE517" s="136"/>
      <c r="FF517" s="136"/>
      <c r="FG517" s="136"/>
      <c r="FH517" s="136"/>
      <c r="FI517" s="136"/>
      <c r="FJ517" s="136"/>
      <c r="FK517" s="136"/>
      <c r="FL517" s="136"/>
      <c r="FM517" s="136"/>
      <c r="FN517" s="136"/>
      <c r="FO517" s="136"/>
      <c r="FP517" s="136"/>
      <c r="FQ517" s="136"/>
      <c r="FR517" s="136"/>
      <c r="FS517" s="136"/>
      <c r="FT517" s="136"/>
      <c r="FU517" s="136"/>
      <c r="FV517" s="136"/>
      <c r="FW517" s="136"/>
      <c r="FX517" s="136"/>
      <c r="FY517" s="136"/>
      <c r="FZ517" s="136"/>
      <c r="GA517" s="136"/>
      <c r="GB517" s="136"/>
      <c r="GC517" s="136"/>
      <c r="GD517" s="136"/>
      <c r="GE517" s="136"/>
      <c r="GF517" s="136"/>
      <c r="GG517" s="136"/>
      <c r="GH517" s="136"/>
      <c r="GI517" s="136"/>
      <c r="GJ517" s="136"/>
      <c r="GK517" s="136"/>
      <c r="GL517" s="136"/>
      <c r="GM517" s="136"/>
      <c r="GN517" s="136"/>
      <c r="GO517" s="136"/>
      <c r="GP517" s="136"/>
      <c r="GQ517" s="136"/>
      <c r="GR517" s="136"/>
      <c r="GS517" s="136"/>
      <c r="GT517" s="136"/>
      <c r="GU517" s="136"/>
      <c r="GV517" s="136"/>
      <c r="GW517" s="136"/>
      <c r="GX517" s="136"/>
      <c r="GY517" s="136"/>
      <c r="GZ517" s="136"/>
      <c r="HA517" s="136"/>
      <c r="HB517" s="136"/>
      <c r="HC517" s="136"/>
      <c r="HD517" s="136"/>
      <c r="HE517" s="136"/>
      <c r="HF517" s="136"/>
      <c r="HG517" s="136"/>
      <c r="HH517" s="136"/>
      <c r="HI517" s="136"/>
      <c r="HJ517" s="136"/>
      <c r="HK517" s="136"/>
      <c r="HL517" s="136"/>
      <c r="HM517" s="136"/>
      <c r="HN517" s="136"/>
      <c r="HO517" s="136"/>
      <c r="HP517" s="136"/>
      <c r="HQ517" s="136"/>
      <c r="HR517" s="136"/>
      <c r="HS517" s="136"/>
      <c r="HT517" s="136"/>
      <c r="HU517" s="136"/>
      <c r="HV517" s="136"/>
      <c r="HW517" s="136"/>
      <c r="HX517" s="136"/>
      <c r="HY517" s="136"/>
      <c r="HZ517" s="136"/>
      <c r="IA517" s="136"/>
      <c r="IB517" s="136"/>
      <c r="IC517" s="136"/>
      <c r="ID517" s="136"/>
      <c r="IE517" s="136"/>
      <c r="IF517" s="136"/>
      <c r="IG517" s="136"/>
      <c r="IH517" s="136"/>
      <c r="II517" s="136"/>
      <c r="IJ517" s="136"/>
      <c r="IK517" s="136"/>
      <c r="IL517" s="136"/>
      <c r="IM517" s="136"/>
    </row>
    <row r="518" spans="1:248" s="132" customFormat="1" ht="16.5" customHeight="1">
      <c r="A518" s="142"/>
      <c r="B518" s="142"/>
      <c r="C518" s="133"/>
      <c r="D518" s="138"/>
      <c r="E518" s="139"/>
      <c r="F518" s="139"/>
      <c r="G518" s="133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  <c r="AF518" s="135"/>
      <c r="AG518" s="135"/>
      <c r="AH518" s="135"/>
      <c r="AI518" s="135"/>
      <c r="AJ518" s="135"/>
      <c r="AK518" s="135"/>
      <c r="AL518" s="135"/>
      <c r="AM518" s="135"/>
      <c r="AN518" s="135"/>
      <c r="AO518" s="135"/>
      <c r="AP518" s="135"/>
      <c r="AQ518" s="135"/>
      <c r="AR518" s="135"/>
      <c r="AS518" s="135"/>
      <c r="AT518" s="135"/>
      <c r="AU518" s="135"/>
      <c r="AV518" s="136"/>
      <c r="AW518" s="136"/>
      <c r="AX518" s="136"/>
      <c r="AY518" s="136"/>
      <c r="AZ518" s="136"/>
      <c r="BA518" s="136"/>
      <c r="BB518" s="136"/>
      <c r="BC518" s="136"/>
      <c r="BD518" s="136"/>
      <c r="BE518" s="136"/>
      <c r="BF518" s="136"/>
      <c r="BG518" s="136"/>
      <c r="BH518" s="136"/>
      <c r="BI518" s="136"/>
      <c r="BJ518" s="136"/>
      <c r="BK518" s="136"/>
      <c r="BL518" s="136"/>
      <c r="BM518" s="136"/>
      <c r="BN518" s="136"/>
      <c r="BO518" s="136"/>
      <c r="BP518" s="136"/>
      <c r="BQ518" s="136"/>
      <c r="BR518" s="136"/>
      <c r="BS518" s="136"/>
      <c r="BT518" s="136"/>
      <c r="BU518" s="136"/>
      <c r="BV518" s="136"/>
      <c r="BW518" s="136"/>
      <c r="BX518" s="136"/>
      <c r="BY518" s="136"/>
      <c r="BZ518" s="136"/>
      <c r="CA518" s="136"/>
      <c r="CB518" s="136"/>
      <c r="CC518" s="136"/>
      <c r="CD518" s="136"/>
      <c r="CE518" s="136"/>
      <c r="CF518" s="136"/>
      <c r="CG518" s="136"/>
      <c r="CH518" s="136"/>
      <c r="CI518" s="136"/>
      <c r="CJ518" s="136"/>
      <c r="CK518" s="136"/>
      <c r="CL518" s="136"/>
      <c r="CM518" s="136"/>
      <c r="CN518" s="136"/>
      <c r="CO518" s="136"/>
      <c r="CP518" s="136"/>
      <c r="CQ518" s="136"/>
      <c r="CR518" s="136"/>
      <c r="CS518" s="136"/>
      <c r="CT518" s="136"/>
      <c r="CU518" s="136"/>
      <c r="CV518" s="136"/>
      <c r="CW518" s="136"/>
      <c r="CX518" s="136"/>
      <c r="CY518" s="136"/>
      <c r="CZ518" s="136"/>
      <c r="DA518" s="136"/>
      <c r="DB518" s="136"/>
      <c r="DC518" s="136"/>
      <c r="DD518" s="136"/>
      <c r="DE518" s="136"/>
      <c r="DF518" s="136"/>
      <c r="DG518" s="136"/>
      <c r="DH518" s="136"/>
      <c r="DI518" s="136"/>
      <c r="DJ518" s="136"/>
      <c r="DK518" s="136"/>
      <c r="DL518" s="136"/>
      <c r="DM518" s="136"/>
      <c r="DN518" s="136"/>
      <c r="DO518" s="136"/>
      <c r="DP518" s="136"/>
      <c r="DQ518" s="136"/>
      <c r="DR518" s="136"/>
      <c r="DS518" s="136"/>
      <c r="DT518" s="136"/>
      <c r="DU518" s="136"/>
      <c r="DV518" s="136"/>
      <c r="DW518" s="136"/>
      <c r="DX518" s="136"/>
      <c r="DY518" s="136"/>
      <c r="DZ518" s="136"/>
      <c r="EA518" s="136"/>
      <c r="EB518" s="136"/>
      <c r="EC518" s="136"/>
      <c r="ED518" s="136"/>
      <c r="EE518" s="136"/>
      <c r="EF518" s="136"/>
      <c r="EG518" s="136"/>
      <c r="EH518" s="136"/>
      <c r="EI518" s="136"/>
      <c r="EJ518" s="136"/>
      <c r="EK518" s="136"/>
      <c r="EL518" s="136"/>
      <c r="EM518" s="136"/>
      <c r="EN518" s="136"/>
      <c r="EO518" s="136"/>
      <c r="EP518" s="136"/>
      <c r="EQ518" s="136"/>
      <c r="ER518" s="136"/>
      <c r="ES518" s="136"/>
      <c r="ET518" s="136"/>
      <c r="EU518" s="136"/>
      <c r="EV518" s="136"/>
      <c r="EW518" s="136"/>
      <c r="EX518" s="136"/>
      <c r="EY518" s="136"/>
      <c r="EZ518" s="136"/>
      <c r="FA518" s="136"/>
      <c r="FB518" s="136"/>
      <c r="FC518" s="136"/>
      <c r="FD518" s="136"/>
      <c r="FE518" s="136"/>
      <c r="FF518" s="136"/>
      <c r="FG518" s="136"/>
      <c r="FH518" s="136"/>
      <c r="FI518" s="136"/>
      <c r="FJ518" s="136"/>
      <c r="FK518" s="136"/>
      <c r="FL518" s="136"/>
      <c r="FM518" s="136"/>
      <c r="FN518" s="136"/>
      <c r="FO518" s="136"/>
      <c r="FP518" s="136"/>
      <c r="FQ518" s="136"/>
      <c r="FR518" s="136"/>
      <c r="FS518" s="136"/>
      <c r="FT518" s="136"/>
      <c r="FU518" s="136"/>
      <c r="FV518" s="136"/>
      <c r="FW518" s="136"/>
      <c r="FX518" s="136"/>
      <c r="FY518" s="136"/>
      <c r="FZ518" s="136"/>
      <c r="GA518" s="136"/>
      <c r="GB518" s="136"/>
      <c r="GC518" s="136"/>
      <c r="GD518" s="136"/>
      <c r="GE518" s="136"/>
      <c r="GF518" s="136"/>
      <c r="GG518" s="136"/>
      <c r="GH518" s="136"/>
      <c r="GI518" s="136"/>
      <c r="GJ518" s="136"/>
      <c r="GK518" s="136"/>
      <c r="GL518" s="136"/>
      <c r="GM518" s="136"/>
      <c r="GN518" s="136"/>
      <c r="GO518" s="136"/>
      <c r="GP518" s="136"/>
      <c r="GQ518" s="136"/>
      <c r="GR518" s="136"/>
      <c r="GS518" s="136"/>
      <c r="GT518" s="136"/>
      <c r="GU518" s="136"/>
      <c r="GV518" s="136"/>
      <c r="GW518" s="136"/>
      <c r="GX518" s="136"/>
      <c r="GY518" s="136"/>
      <c r="GZ518" s="136"/>
      <c r="HA518" s="136"/>
      <c r="HB518" s="136"/>
      <c r="HC518" s="136"/>
      <c r="HD518" s="136"/>
      <c r="HE518" s="136"/>
      <c r="HF518" s="136"/>
      <c r="HG518" s="136"/>
      <c r="HH518" s="136"/>
      <c r="HI518" s="136"/>
      <c r="HJ518" s="136"/>
      <c r="HK518" s="136"/>
      <c r="HL518" s="136"/>
      <c r="HM518" s="136"/>
      <c r="HN518" s="136"/>
      <c r="HO518" s="136"/>
      <c r="HP518" s="136"/>
      <c r="HQ518" s="136"/>
      <c r="HR518" s="136"/>
      <c r="HS518" s="136"/>
      <c r="HT518" s="136"/>
      <c r="HU518" s="136"/>
      <c r="HV518" s="136"/>
      <c r="HW518" s="136"/>
      <c r="HX518" s="136"/>
      <c r="HY518" s="136"/>
      <c r="HZ518" s="136"/>
      <c r="IA518" s="136"/>
      <c r="IB518" s="136"/>
      <c r="IC518" s="136"/>
      <c r="ID518" s="136"/>
      <c r="IE518" s="136"/>
      <c r="IF518" s="136"/>
      <c r="IG518" s="136"/>
      <c r="IH518" s="136"/>
      <c r="II518" s="136"/>
      <c r="IJ518" s="136"/>
      <c r="IK518" s="136"/>
      <c r="IL518" s="136"/>
      <c r="IM518" s="136"/>
    </row>
    <row r="519" spans="1:248" s="132" customFormat="1" ht="16.5" customHeight="1">
      <c r="A519" s="142"/>
      <c r="B519" s="142"/>
      <c r="C519" s="133"/>
      <c r="D519" s="138"/>
      <c r="E519" s="139"/>
      <c r="F519" s="139"/>
      <c r="G519" s="133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  <c r="AF519" s="135"/>
      <c r="AG519" s="135"/>
      <c r="AH519" s="135"/>
      <c r="AI519" s="135"/>
      <c r="AJ519" s="135"/>
      <c r="AK519" s="135"/>
      <c r="AL519" s="135"/>
      <c r="AM519" s="135"/>
      <c r="AN519" s="135"/>
      <c r="AO519" s="135"/>
      <c r="AP519" s="135"/>
      <c r="AQ519" s="135"/>
      <c r="AR519" s="135"/>
      <c r="AS519" s="135"/>
      <c r="AT519" s="135"/>
      <c r="AU519" s="135"/>
      <c r="AV519" s="136"/>
      <c r="AW519" s="136"/>
      <c r="AX519" s="136"/>
      <c r="AY519" s="136"/>
      <c r="AZ519" s="136"/>
      <c r="BA519" s="136"/>
      <c r="BB519" s="136"/>
      <c r="BC519" s="136"/>
      <c r="BD519" s="136"/>
      <c r="BE519" s="136"/>
      <c r="BF519" s="136"/>
      <c r="BG519" s="136"/>
      <c r="BH519" s="136"/>
      <c r="BI519" s="136"/>
      <c r="BJ519" s="136"/>
      <c r="BK519" s="136"/>
      <c r="BL519" s="136"/>
      <c r="BM519" s="136"/>
      <c r="BN519" s="136"/>
      <c r="BO519" s="136"/>
      <c r="BP519" s="136"/>
      <c r="BQ519" s="136"/>
      <c r="BR519" s="136"/>
      <c r="BS519" s="136"/>
      <c r="BT519" s="136"/>
      <c r="BU519" s="136"/>
      <c r="BV519" s="136"/>
      <c r="BW519" s="136"/>
      <c r="BX519" s="136"/>
      <c r="BY519" s="136"/>
      <c r="BZ519" s="136"/>
      <c r="CA519" s="136"/>
      <c r="CB519" s="136"/>
      <c r="CC519" s="136"/>
      <c r="CD519" s="136"/>
      <c r="CE519" s="136"/>
      <c r="CF519" s="136"/>
      <c r="CG519" s="136"/>
      <c r="CH519" s="136"/>
      <c r="CI519" s="136"/>
      <c r="CJ519" s="136"/>
      <c r="CK519" s="136"/>
      <c r="CL519" s="136"/>
      <c r="CM519" s="136"/>
      <c r="CN519" s="136"/>
      <c r="CO519" s="136"/>
      <c r="CP519" s="136"/>
      <c r="CQ519" s="136"/>
      <c r="CR519" s="136"/>
      <c r="CS519" s="136"/>
      <c r="CT519" s="136"/>
      <c r="CU519" s="136"/>
      <c r="CV519" s="136"/>
      <c r="CW519" s="136"/>
      <c r="CX519" s="136"/>
      <c r="CY519" s="136"/>
      <c r="CZ519" s="136"/>
      <c r="DA519" s="136"/>
      <c r="DB519" s="136"/>
      <c r="DC519" s="136"/>
      <c r="DD519" s="136"/>
      <c r="DE519" s="136"/>
      <c r="DF519" s="136"/>
      <c r="DG519" s="136"/>
      <c r="DH519" s="136"/>
      <c r="DI519" s="136"/>
      <c r="DJ519" s="136"/>
      <c r="DK519" s="136"/>
      <c r="DL519" s="136"/>
      <c r="DM519" s="136"/>
      <c r="DN519" s="136"/>
      <c r="DO519" s="136"/>
      <c r="DP519" s="136"/>
      <c r="DQ519" s="136"/>
      <c r="DR519" s="136"/>
      <c r="DS519" s="136"/>
      <c r="DT519" s="136"/>
      <c r="DU519" s="136"/>
      <c r="DV519" s="136"/>
      <c r="DW519" s="136"/>
      <c r="DX519" s="136"/>
      <c r="DY519" s="136"/>
      <c r="DZ519" s="136"/>
      <c r="EA519" s="136"/>
      <c r="EB519" s="136"/>
      <c r="EC519" s="136"/>
      <c r="ED519" s="136"/>
      <c r="EE519" s="136"/>
      <c r="EF519" s="136"/>
      <c r="EG519" s="136"/>
      <c r="EH519" s="136"/>
      <c r="EI519" s="136"/>
      <c r="EJ519" s="136"/>
      <c r="EK519" s="136"/>
      <c r="EL519" s="136"/>
      <c r="EM519" s="136"/>
      <c r="EN519" s="136"/>
      <c r="EO519" s="136"/>
      <c r="EP519" s="136"/>
      <c r="EQ519" s="136"/>
      <c r="ER519" s="136"/>
      <c r="ES519" s="136"/>
      <c r="ET519" s="136"/>
      <c r="EU519" s="136"/>
      <c r="EV519" s="136"/>
      <c r="EW519" s="136"/>
      <c r="EX519" s="136"/>
      <c r="EY519" s="136"/>
      <c r="EZ519" s="136"/>
      <c r="FA519" s="136"/>
      <c r="FB519" s="136"/>
      <c r="FC519" s="136"/>
      <c r="FD519" s="136"/>
      <c r="FE519" s="136"/>
      <c r="FF519" s="136"/>
      <c r="FG519" s="136"/>
      <c r="FH519" s="136"/>
      <c r="FI519" s="136"/>
      <c r="FJ519" s="136"/>
      <c r="FK519" s="136"/>
      <c r="FL519" s="136"/>
      <c r="FM519" s="136"/>
      <c r="FN519" s="136"/>
      <c r="FO519" s="136"/>
      <c r="FP519" s="136"/>
      <c r="FQ519" s="136"/>
      <c r="FR519" s="136"/>
      <c r="FS519" s="136"/>
      <c r="FT519" s="136"/>
      <c r="FU519" s="136"/>
      <c r="FV519" s="136"/>
      <c r="FW519" s="136"/>
      <c r="FX519" s="136"/>
      <c r="FY519" s="136"/>
      <c r="FZ519" s="136"/>
      <c r="GA519" s="136"/>
      <c r="GB519" s="136"/>
      <c r="GC519" s="136"/>
      <c r="GD519" s="136"/>
      <c r="GE519" s="136"/>
      <c r="GF519" s="136"/>
      <c r="GG519" s="136"/>
      <c r="GH519" s="136"/>
      <c r="GI519" s="136"/>
      <c r="GJ519" s="136"/>
      <c r="GK519" s="136"/>
      <c r="GL519" s="136"/>
      <c r="GM519" s="136"/>
      <c r="GN519" s="136"/>
      <c r="GO519" s="136"/>
      <c r="GP519" s="136"/>
      <c r="GQ519" s="136"/>
      <c r="GR519" s="136"/>
      <c r="GS519" s="136"/>
      <c r="GT519" s="136"/>
      <c r="GU519" s="136"/>
      <c r="GV519" s="136"/>
      <c r="GW519" s="136"/>
      <c r="GX519" s="136"/>
      <c r="GY519" s="136"/>
      <c r="GZ519" s="136"/>
      <c r="HA519" s="136"/>
      <c r="HB519" s="136"/>
      <c r="HC519" s="136"/>
      <c r="HD519" s="136"/>
      <c r="HE519" s="136"/>
      <c r="HF519" s="136"/>
      <c r="HG519" s="136"/>
      <c r="HH519" s="136"/>
      <c r="HI519" s="136"/>
      <c r="HJ519" s="136"/>
      <c r="HK519" s="136"/>
      <c r="HL519" s="136"/>
      <c r="HM519" s="136"/>
      <c r="HN519" s="136"/>
      <c r="HO519" s="136"/>
      <c r="HP519" s="136"/>
      <c r="HQ519" s="136"/>
      <c r="HR519" s="136"/>
      <c r="HS519" s="136"/>
      <c r="HT519" s="136"/>
      <c r="HU519" s="136"/>
      <c r="HV519" s="136"/>
      <c r="HW519" s="136"/>
      <c r="HX519" s="136"/>
      <c r="HY519" s="136"/>
      <c r="HZ519" s="136"/>
      <c r="IA519" s="136"/>
      <c r="IB519" s="136"/>
      <c r="IC519" s="136"/>
      <c r="ID519" s="136"/>
      <c r="IE519" s="136"/>
      <c r="IF519" s="136"/>
      <c r="IG519" s="136"/>
      <c r="IH519" s="136"/>
      <c r="II519" s="136"/>
      <c r="IJ519" s="136"/>
      <c r="IK519" s="136"/>
      <c r="IL519" s="136"/>
      <c r="IM519" s="136"/>
    </row>
    <row r="520" spans="1:248" s="132" customFormat="1" ht="16.5" customHeight="1">
      <c r="A520" s="142"/>
      <c r="B520" s="142"/>
      <c r="C520" s="133"/>
      <c r="D520" s="138"/>
      <c r="E520" s="139"/>
      <c r="F520" s="139"/>
      <c r="G520" s="133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  <c r="AF520" s="135"/>
      <c r="AG520" s="135"/>
      <c r="AH520" s="135"/>
      <c r="AI520" s="135"/>
      <c r="AJ520" s="135"/>
      <c r="AK520" s="135"/>
      <c r="AL520" s="135"/>
      <c r="AM520" s="135"/>
      <c r="AN520" s="135"/>
      <c r="AO520" s="135"/>
      <c r="AP520" s="135"/>
      <c r="AQ520" s="135"/>
      <c r="AR520" s="135"/>
      <c r="AS520" s="135"/>
      <c r="AT520" s="135"/>
      <c r="AU520" s="135"/>
      <c r="AV520" s="136"/>
      <c r="AW520" s="136"/>
      <c r="AX520" s="136"/>
      <c r="AY520" s="136"/>
      <c r="AZ520" s="136"/>
      <c r="BA520" s="136"/>
      <c r="BB520" s="136"/>
      <c r="BC520" s="136"/>
      <c r="BD520" s="136"/>
      <c r="BE520" s="136"/>
      <c r="BF520" s="136"/>
      <c r="BG520" s="136"/>
      <c r="BH520" s="136"/>
      <c r="BI520" s="136"/>
      <c r="BJ520" s="136"/>
      <c r="BK520" s="136"/>
      <c r="BL520" s="136"/>
      <c r="BM520" s="136"/>
      <c r="BN520" s="136"/>
      <c r="BO520" s="136"/>
      <c r="BP520" s="136"/>
      <c r="BQ520" s="136"/>
      <c r="BR520" s="136"/>
      <c r="BS520" s="136"/>
      <c r="BT520" s="136"/>
      <c r="BU520" s="136"/>
      <c r="BV520" s="136"/>
      <c r="BW520" s="136"/>
      <c r="BX520" s="136"/>
      <c r="BY520" s="136"/>
      <c r="BZ520" s="136"/>
      <c r="CA520" s="136"/>
      <c r="CB520" s="136"/>
      <c r="CC520" s="136"/>
      <c r="CD520" s="136"/>
      <c r="CE520" s="136"/>
      <c r="CF520" s="136"/>
      <c r="CG520" s="136"/>
      <c r="CH520" s="136"/>
      <c r="CI520" s="136"/>
      <c r="CJ520" s="136"/>
      <c r="CK520" s="136"/>
      <c r="CL520" s="136"/>
      <c r="CM520" s="136"/>
      <c r="CN520" s="136"/>
      <c r="CO520" s="136"/>
      <c r="CP520" s="136"/>
      <c r="CQ520" s="136"/>
      <c r="CR520" s="136"/>
      <c r="CS520" s="136"/>
      <c r="CT520" s="136"/>
      <c r="CU520" s="136"/>
      <c r="CV520" s="136"/>
      <c r="CW520" s="136"/>
      <c r="CX520" s="136"/>
      <c r="CY520" s="136"/>
      <c r="CZ520" s="136"/>
      <c r="DA520" s="136"/>
      <c r="DB520" s="136"/>
      <c r="DC520" s="136"/>
      <c r="DD520" s="136"/>
      <c r="DE520" s="136"/>
      <c r="DF520" s="136"/>
      <c r="DG520" s="136"/>
      <c r="DH520" s="136"/>
      <c r="DI520" s="136"/>
      <c r="DJ520" s="136"/>
      <c r="DK520" s="136"/>
      <c r="DL520" s="136"/>
      <c r="DM520" s="136"/>
      <c r="DN520" s="136"/>
      <c r="DO520" s="136"/>
      <c r="DP520" s="136"/>
      <c r="DQ520" s="136"/>
      <c r="DR520" s="136"/>
      <c r="DS520" s="136"/>
      <c r="DT520" s="136"/>
      <c r="DU520" s="136"/>
      <c r="DV520" s="136"/>
      <c r="DW520" s="136"/>
      <c r="DX520" s="136"/>
      <c r="DY520" s="136"/>
      <c r="DZ520" s="136"/>
      <c r="EA520" s="136"/>
      <c r="EB520" s="136"/>
      <c r="EC520" s="136"/>
      <c r="ED520" s="136"/>
      <c r="EE520" s="136"/>
      <c r="EF520" s="136"/>
      <c r="EG520" s="136"/>
      <c r="EH520" s="136"/>
      <c r="EI520" s="136"/>
      <c r="EJ520" s="136"/>
      <c r="EK520" s="136"/>
      <c r="EL520" s="136"/>
      <c r="EM520" s="136"/>
      <c r="EN520" s="136"/>
      <c r="EO520" s="136"/>
      <c r="EP520" s="136"/>
      <c r="EQ520" s="136"/>
      <c r="ER520" s="136"/>
      <c r="ES520" s="136"/>
      <c r="ET520" s="136"/>
      <c r="EU520" s="136"/>
      <c r="EV520" s="136"/>
      <c r="EW520" s="136"/>
      <c r="EX520" s="136"/>
      <c r="EY520" s="136"/>
      <c r="EZ520" s="136"/>
      <c r="FA520" s="136"/>
      <c r="FB520" s="136"/>
      <c r="FC520" s="136"/>
      <c r="FD520" s="136"/>
      <c r="FE520" s="136"/>
      <c r="FF520" s="136"/>
      <c r="FG520" s="136"/>
      <c r="FH520" s="136"/>
      <c r="FI520" s="136"/>
      <c r="FJ520" s="136"/>
      <c r="FK520" s="136"/>
      <c r="FL520" s="136"/>
      <c r="FM520" s="136"/>
      <c r="FN520" s="136"/>
      <c r="FO520" s="136"/>
      <c r="FP520" s="136"/>
      <c r="FQ520" s="136"/>
      <c r="FR520" s="136"/>
      <c r="FS520" s="136"/>
      <c r="FT520" s="136"/>
      <c r="FU520" s="136"/>
      <c r="FV520" s="136"/>
      <c r="FW520" s="136"/>
      <c r="FX520" s="136"/>
      <c r="FY520" s="136"/>
      <c r="FZ520" s="136"/>
      <c r="GA520" s="136"/>
      <c r="GB520" s="136"/>
      <c r="GC520" s="136"/>
      <c r="GD520" s="136"/>
      <c r="GE520" s="136"/>
      <c r="GF520" s="136"/>
      <c r="GG520" s="136"/>
      <c r="GH520" s="136"/>
      <c r="GI520" s="136"/>
      <c r="GJ520" s="136"/>
      <c r="GK520" s="136"/>
      <c r="GL520" s="136"/>
      <c r="GM520" s="136"/>
      <c r="GN520" s="136"/>
      <c r="GO520" s="136"/>
      <c r="GP520" s="136"/>
      <c r="GQ520" s="136"/>
      <c r="GR520" s="136"/>
      <c r="GS520" s="136"/>
      <c r="GT520" s="136"/>
      <c r="GU520" s="136"/>
      <c r="GV520" s="136"/>
      <c r="GW520" s="136"/>
      <c r="GX520" s="136"/>
      <c r="GY520" s="136"/>
      <c r="GZ520" s="136"/>
      <c r="HA520" s="136"/>
      <c r="HB520" s="136"/>
      <c r="HC520" s="136"/>
      <c r="HD520" s="136"/>
      <c r="HE520" s="136"/>
      <c r="HF520" s="136"/>
      <c r="HG520" s="136"/>
      <c r="HH520" s="136"/>
      <c r="HI520" s="136"/>
      <c r="HJ520" s="136"/>
      <c r="HK520" s="136"/>
      <c r="HL520" s="136"/>
      <c r="HM520" s="136"/>
      <c r="HN520" s="136"/>
      <c r="HO520" s="136"/>
      <c r="HP520" s="136"/>
      <c r="HQ520" s="136"/>
      <c r="HR520" s="136"/>
      <c r="HS520" s="136"/>
      <c r="HT520" s="136"/>
      <c r="HU520" s="136"/>
      <c r="HV520" s="136"/>
      <c r="HW520" s="136"/>
      <c r="HX520" s="136"/>
      <c r="HY520" s="136"/>
      <c r="HZ520" s="136"/>
      <c r="IA520" s="136"/>
      <c r="IB520" s="136"/>
      <c r="IC520" s="136"/>
      <c r="ID520" s="136"/>
      <c r="IE520" s="136"/>
      <c r="IF520" s="136"/>
      <c r="IG520" s="136"/>
      <c r="IH520" s="136"/>
      <c r="II520" s="136"/>
      <c r="IJ520" s="136"/>
      <c r="IK520" s="136"/>
      <c r="IL520" s="136"/>
      <c r="IM520" s="136"/>
    </row>
    <row r="521" spans="1:248" s="132" customFormat="1" ht="16.5" customHeight="1">
      <c r="A521" s="142"/>
      <c r="B521" s="142"/>
      <c r="C521" s="133"/>
      <c r="D521" s="138"/>
      <c r="E521" s="139"/>
      <c r="F521" s="139"/>
      <c r="G521" s="133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  <c r="AF521" s="135"/>
      <c r="AG521" s="135"/>
      <c r="AH521" s="135"/>
      <c r="AI521" s="135"/>
      <c r="AJ521" s="135"/>
      <c r="AK521" s="135"/>
      <c r="AL521" s="135"/>
      <c r="AM521" s="135"/>
      <c r="AN521" s="135"/>
      <c r="AO521" s="135"/>
      <c r="AP521" s="135"/>
      <c r="AQ521" s="135"/>
      <c r="AR521" s="135"/>
      <c r="AS521" s="135"/>
      <c r="AT521" s="135"/>
      <c r="AU521" s="135"/>
      <c r="AV521" s="136"/>
      <c r="AW521" s="136"/>
      <c r="AX521" s="136"/>
      <c r="AY521" s="136"/>
      <c r="AZ521" s="136"/>
      <c r="BA521" s="136"/>
      <c r="BB521" s="136"/>
      <c r="BC521" s="136"/>
      <c r="BD521" s="136"/>
      <c r="BE521" s="136"/>
      <c r="BF521" s="136"/>
      <c r="BG521" s="136"/>
      <c r="BH521" s="136"/>
      <c r="BI521" s="136"/>
      <c r="BJ521" s="136"/>
      <c r="BK521" s="136"/>
      <c r="BL521" s="136"/>
      <c r="BM521" s="136"/>
      <c r="BN521" s="136"/>
      <c r="BO521" s="136"/>
      <c r="BP521" s="136"/>
      <c r="BQ521" s="136"/>
      <c r="BR521" s="136"/>
      <c r="BS521" s="136"/>
      <c r="BT521" s="136"/>
      <c r="BU521" s="136"/>
      <c r="BV521" s="136"/>
      <c r="BW521" s="136"/>
      <c r="BX521" s="136"/>
      <c r="BY521" s="136"/>
      <c r="BZ521" s="136"/>
      <c r="CA521" s="136"/>
      <c r="CB521" s="136"/>
      <c r="CC521" s="136"/>
      <c r="CD521" s="136"/>
      <c r="CE521" s="136"/>
      <c r="CF521" s="136"/>
      <c r="CG521" s="136"/>
      <c r="CH521" s="136"/>
      <c r="CI521" s="136"/>
      <c r="CJ521" s="136"/>
      <c r="CK521" s="136"/>
      <c r="CL521" s="136"/>
      <c r="CM521" s="136"/>
      <c r="CN521" s="136"/>
      <c r="CO521" s="136"/>
      <c r="CP521" s="136"/>
      <c r="CQ521" s="136"/>
      <c r="CR521" s="136"/>
      <c r="CS521" s="136"/>
      <c r="CT521" s="136"/>
      <c r="CU521" s="136"/>
      <c r="CV521" s="136"/>
      <c r="CW521" s="136"/>
      <c r="CX521" s="136"/>
      <c r="CY521" s="136"/>
      <c r="CZ521" s="136"/>
      <c r="DA521" s="136"/>
      <c r="DB521" s="136"/>
      <c r="DC521" s="136"/>
      <c r="DD521" s="136"/>
      <c r="DE521" s="136"/>
      <c r="DF521" s="136"/>
      <c r="DG521" s="136"/>
      <c r="DH521" s="136"/>
      <c r="DI521" s="136"/>
      <c r="DJ521" s="136"/>
      <c r="DK521" s="136"/>
      <c r="DL521" s="136"/>
      <c r="DM521" s="136"/>
      <c r="DN521" s="136"/>
      <c r="DO521" s="136"/>
      <c r="DP521" s="136"/>
      <c r="DQ521" s="136"/>
      <c r="DR521" s="136"/>
      <c r="DS521" s="136"/>
      <c r="DT521" s="136"/>
      <c r="DU521" s="136"/>
      <c r="DV521" s="136"/>
      <c r="DW521" s="136"/>
      <c r="DX521" s="136"/>
      <c r="DY521" s="136"/>
      <c r="DZ521" s="136"/>
      <c r="EA521" s="136"/>
      <c r="EB521" s="136"/>
      <c r="EC521" s="136"/>
      <c r="ED521" s="136"/>
      <c r="EE521" s="136"/>
      <c r="EF521" s="136"/>
      <c r="EG521" s="136"/>
      <c r="EH521" s="136"/>
      <c r="EI521" s="136"/>
      <c r="EJ521" s="136"/>
      <c r="EK521" s="136"/>
      <c r="EL521" s="136"/>
      <c r="EM521" s="136"/>
      <c r="EN521" s="136"/>
      <c r="EO521" s="136"/>
      <c r="EP521" s="136"/>
      <c r="EQ521" s="136"/>
      <c r="ER521" s="136"/>
      <c r="ES521" s="136"/>
      <c r="ET521" s="136"/>
      <c r="EU521" s="136"/>
      <c r="EV521" s="136"/>
      <c r="EW521" s="136"/>
      <c r="EX521" s="136"/>
      <c r="EY521" s="136"/>
      <c r="EZ521" s="136"/>
      <c r="FA521" s="136"/>
      <c r="FB521" s="136"/>
      <c r="FC521" s="136"/>
      <c r="FD521" s="136"/>
      <c r="FE521" s="136"/>
      <c r="FF521" s="136"/>
      <c r="FG521" s="136"/>
      <c r="FH521" s="136"/>
      <c r="FI521" s="136"/>
      <c r="FJ521" s="136"/>
      <c r="FK521" s="136"/>
      <c r="FL521" s="136"/>
      <c r="FM521" s="136"/>
      <c r="FN521" s="136"/>
      <c r="FO521" s="136"/>
      <c r="FP521" s="136"/>
      <c r="FQ521" s="136"/>
      <c r="FR521" s="136"/>
      <c r="FS521" s="136"/>
      <c r="FT521" s="136"/>
      <c r="FU521" s="136"/>
      <c r="FV521" s="136"/>
      <c r="FW521" s="136"/>
      <c r="FX521" s="136"/>
      <c r="FY521" s="136"/>
      <c r="FZ521" s="136"/>
      <c r="GA521" s="136"/>
      <c r="GB521" s="136"/>
      <c r="GC521" s="136"/>
      <c r="GD521" s="136"/>
      <c r="GE521" s="136"/>
      <c r="GF521" s="136"/>
      <c r="GG521" s="136"/>
      <c r="GH521" s="136"/>
      <c r="GI521" s="136"/>
      <c r="GJ521" s="136"/>
      <c r="GK521" s="136"/>
      <c r="GL521" s="136"/>
      <c r="GM521" s="136"/>
      <c r="GN521" s="136"/>
      <c r="GO521" s="136"/>
      <c r="GP521" s="136"/>
      <c r="GQ521" s="136"/>
      <c r="GR521" s="136"/>
      <c r="GS521" s="136"/>
      <c r="GT521" s="136"/>
      <c r="GU521" s="136"/>
      <c r="GV521" s="136"/>
      <c r="GW521" s="136"/>
      <c r="GX521" s="136"/>
      <c r="GY521" s="136"/>
      <c r="GZ521" s="136"/>
      <c r="HA521" s="136"/>
      <c r="HB521" s="136"/>
      <c r="HC521" s="136"/>
      <c r="HD521" s="136"/>
      <c r="HE521" s="136"/>
      <c r="HF521" s="136"/>
      <c r="HG521" s="136"/>
      <c r="HH521" s="136"/>
      <c r="HI521" s="136"/>
      <c r="HJ521" s="136"/>
      <c r="HK521" s="136"/>
      <c r="HL521" s="136"/>
      <c r="HM521" s="136"/>
      <c r="HN521" s="136"/>
      <c r="HO521" s="136"/>
      <c r="HP521" s="136"/>
      <c r="HQ521" s="136"/>
      <c r="HR521" s="136"/>
      <c r="HS521" s="136"/>
      <c r="HT521" s="136"/>
      <c r="HU521" s="136"/>
      <c r="HV521" s="136"/>
      <c r="HW521" s="136"/>
      <c r="HX521" s="136"/>
      <c r="HY521" s="136"/>
      <c r="HZ521" s="136"/>
      <c r="IA521" s="136"/>
      <c r="IB521" s="136"/>
      <c r="IC521" s="136"/>
      <c r="ID521" s="136"/>
      <c r="IE521" s="136"/>
      <c r="IF521" s="136"/>
      <c r="IG521" s="136"/>
      <c r="IH521" s="136"/>
      <c r="II521" s="136"/>
      <c r="IJ521" s="136"/>
      <c r="IK521" s="136"/>
      <c r="IL521" s="136"/>
      <c r="IM521" s="136"/>
    </row>
    <row r="522" spans="1:248" s="132" customFormat="1" ht="16.5" customHeight="1">
      <c r="A522" s="142"/>
      <c r="B522" s="142"/>
      <c r="C522" s="133"/>
      <c r="D522" s="138"/>
      <c r="E522" s="139"/>
      <c r="F522" s="139"/>
      <c r="G522" s="133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  <c r="AF522" s="135"/>
      <c r="AG522" s="135"/>
      <c r="AH522" s="135"/>
      <c r="AI522" s="135"/>
      <c r="AJ522" s="135"/>
      <c r="AK522" s="135"/>
      <c r="AL522" s="135"/>
      <c r="AM522" s="135"/>
      <c r="AN522" s="135"/>
      <c r="AO522" s="135"/>
      <c r="AP522" s="135"/>
      <c r="AQ522" s="135"/>
      <c r="AR522" s="135"/>
      <c r="AS522" s="135"/>
      <c r="AT522" s="135"/>
      <c r="AU522" s="135"/>
      <c r="AV522" s="136"/>
      <c r="AW522" s="136"/>
    </row>
    <row r="523" spans="1:248" s="132" customFormat="1" ht="16.5" customHeight="1">
      <c r="C523" s="133"/>
      <c r="D523" s="138"/>
      <c r="E523" s="139"/>
      <c r="F523" s="139"/>
      <c r="G523" s="133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  <c r="AF523" s="135"/>
      <c r="AG523" s="135"/>
      <c r="AH523" s="135"/>
      <c r="AI523" s="135"/>
      <c r="AJ523" s="135"/>
      <c r="AK523" s="135"/>
      <c r="AL523" s="135"/>
      <c r="AM523" s="135"/>
      <c r="AN523" s="135"/>
      <c r="AO523" s="135"/>
      <c r="AP523" s="135"/>
      <c r="AQ523" s="135"/>
      <c r="AR523" s="135"/>
      <c r="AS523" s="135"/>
      <c r="AT523" s="135"/>
      <c r="AU523" s="135"/>
      <c r="AV523" s="136"/>
      <c r="AW523" s="136"/>
    </row>
    <row r="524" spans="1:248" s="132" customFormat="1" ht="16.5" customHeight="1">
      <c r="C524" s="133"/>
      <c r="D524" s="138"/>
      <c r="E524" s="139"/>
      <c r="F524" s="139"/>
      <c r="G524" s="133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  <c r="AF524" s="135"/>
      <c r="AG524" s="135"/>
      <c r="AH524" s="135"/>
      <c r="AI524" s="135"/>
      <c r="AJ524" s="135"/>
      <c r="AK524" s="135"/>
      <c r="AL524" s="135"/>
      <c r="AM524" s="135"/>
      <c r="AN524" s="135"/>
      <c r="AO524" s="135"/>
      <c r="AP524" s="135"/>
      <c r="AQ524" s="135"/>
      <c r="AR524" s="135"/>
      <c r="AS524" s="135"/>
      <c r="AT524" s="135"/>
      <c r="AU524" s="135"/>
      <c r="AV524" s="136"/>
      <c r="AW524" s="136"/>
    </row>
    <row r="525" spans="1:248" s="132" customFormat="1" ht="16.5" customHeight="1">
      <c r="C525" s="133"/>
      <c r="D525" s="138"/>
      <c r="E525" s="139"/>
      <c r="F525" s="139"/>
      <c r="G525" s="133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  <c r="AF525" s="135"/>
      <c r="AG525" s="135"/>
      <c r="AH525" s="135"/>
      <c r="AI525" s="135"/>
      <c r="AJ525" s="135"/>
      <c r="AK525" s="135"/>
      <c r="AL525" s="135"/>
      <c r="AM525" s="135"/>
      <c r="AN525" s="135"/>
      <c r="AO525" s="135"/>
      <c r="AP525" s="135"/>
      <c r="AQ525" s="135"/>
      <c r="AR525" s="135"/>
      <c r="AS525" s="135"/>
      <c r="AT525" s="135"/>
      <c r="AU525" s="135"/>
      <c r="AV525" s="136"/>
      <c r="AW525" s="136"/>
    </row>
    <row r="526" spans="1:248" s="132" customFormat="1" ht="16.5" customHeight="1">
      <c r="C526" s="133"/>
      <c r="D526" s="138"/>
      <c r="E526" s="139"/>
      <c r="F526" s="139"/>
      <c r="G526" s="133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/>
      <c r="AJ526" s="135"/>
      <c r="AK526" s="135"/>
      <c r="AL526" s="135"/>
      <c r="AM526" s="135"/>
      <c r="AN526" s="135"/>
      <c r="AO526" s="135"/>
      <c r="AP526" s="135"/>
      <c r="AQ526" s="135"/>
      <c r="AR526" s="135"/>
      <c r="AS526" s="135"/>
      <c r="AT526" s="135"/>
      <c r="AU526" s="135"/>
      <c r="AV526" s="136"/>
      <c r="AW526" s="136"/>
    </row>
    <row r="527" spans="1:248" s="132" customFormat="1" ht="16.5" customHeight="1">
      <c r="C527" s="133"/>
      <c r="D527" s="138"/>
      <c r="E527" s="139"/>
      <c r="F527" s="139"/>
      <c r="G527" s="133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  <c r="AF527" s="135"/>
      <c r="AG527" s="135"/>
      <c r="AH527" s="135"/>
      <c r="AI527" s="135"/>
      <c r="AJ527" s="135"/>
      <c r="AK527" s="135"/>
      <c r="AL527" s="135"/>
      <c r="AM527" s="135"/>
      <c r="AN527" s="135"/>
      <c r="AO527" s="135"/>
      <c r="AP527" s="135"/>
      <c r="AQ527" s="135"/>
      <c r="AR527" s="135"/>
      <c r="AS527" s="135"/>
      <c r="AT527" s="135"/>
      <c r="AU527" s="135"/>
      <c r="AV527" s="136"/>
      <c r="AW527" s="136"/>
    </row>
    <row r="528" spans="1:248" s="132" customFormat="1" ht="16.5" customHeight="1">
      <c r="C528" s="133"/>
      <c r="D528" s="138"/>
      <c r="E528" s="139"/>
      <c r="F528" s="139"/>
      <c r="G528" s="133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  <c r="AF528" s="135"/>
      <c r="AG528" s="135"/>
      <c r="AH528" s="135"/>
      <c r="AI528" s="135"/>
      <c r="AJ528" s="135"/>
      <c r="AK528" s="135"/>
      <c r="AL528" s="135"/>
      <c r="AM528" s="135"/>
      <c r="AN528" s="135"/>
      <c r="AO528" s="135"/>
      <c r="AP528" s="135"/>
      <c r="AQ528" s="135"/>
      <c r="AR528" s="135"/>
      <c r="AS528" s="135"/>
      <c r="AT528" s="135"/>
      <c r="AU528" s="135"/>
      <c r="AV528" s="136"/>
      <c r="AW528" s="136"/>
    </row>
    <row r="529" spans="3:49" s="132" customFormat="1" ht="16.5" customHeight="1">
      <c r="C529" s="133"/>
      <c r="D529" s="138"/>
      <c r="E529" s="139"/>
      <c r="F529" s="139"/>
      <c r="G529" s="133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  <c r="AF529" s="135"/>
      <c r="AG529" s="135"/>
      <c r="AH529" s="135"/>
      <c r="AI529" s="135"/>
      <c r="AJ529" s="135"/>
      <c r="AK529" s="135"/>
      <c r="AL529" s="135"/>
      <c r="AM529" s="135"/>
      <c r="AN529" s="135"/>
      <c r="AO529" s="135"/>
      <c r="AP529" s="135"/>
      <c r="AQ529" s="135"/>
      <c r="AR529" s="135"/>
      <c r="AS529" s="135"/>
      <c r="AT529" s="135"/>
      <c r="AU529" s="135"/>
      <c r="AV529" s="136"/>
      <c r="AW529" s="136"/>
    </row>
    <row r="530" spans="3:49" s="132" customFormat="1" ht="16.5" customHeight="1">
      <c r="C530" s="133"/>
      <c r="D530" s="138"/>
      <c r="E530" s="139"/>
      <c r="F530" s="139"/>
      <c r="G530" s="133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  <c r="AF530" s="135"/>
      <c r="AG530" s="135"/>
      <c r="AH530" s="135"/>
      <c r="AI530" s="135"/>
      <c r="AJ530" s="135"/>
      <c r="AK530" s="135"/>
      <c r="AL530" s="135"/>
      <c r="AM530" s="135"/>
      <c r="AN530" s="135"/>
      <c r="AO530" s="135"/>
      <c r="AP530" s="135"/>
      <c r="AQ530" s="135"/>
      <c r="AR530" s="135"/>
      <c r="AS530" s="135"/>
      <c r="AT530" s="135"/>
      <c r="AU530" s="135"/>
      <c r="AV530" s="136"/>
      <c r="AW530" s="136"/>
    </row>
    <row r="531" spans="3:49" s="132" customFormat="1" ht="16.5" customHeight="1">
      <c r="C531" s="133"/>
      <c r="D531" s="138"/>
      <c r="E531" s="139"/>
      <c r="F531" s="139"/>
      <c r="G531" s="133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  <c r="AF531" s="135"/>
      <c r="AG531" s="135"/>
      <c r="AH531" s="135"/>
      <c r="AI531" s="135"/>
      <c r="AJ531" s="135"/>
      <c r="AK531" s="135"/>
      <c r="AL531" s="135"/>
      <c r="AM531" s="135"/>
      <c r="AN531" s="135"/>
      <c r="AO531" s="135"/>
      <c r="AP531" s="135"/>
      <c r="AQ531" s="135"/>
      <c r="AR531" s="135"/>
      <c r="AS531" s="135"/>
      <c r="AT531" s="135"/>
      <c r="AU531" s="135"/>
      <c r="AV531" s="136"/>
      <c r="AW531" s="136"/>
    </row>
    <row r="532" spans="3:49" s="132" customFormat="1" ht="16.5" customHeight="1">
      <c r="C532" s="133"/>
      <c r="D532" s="138"/>
      <c r="E532" s="139"/>
      <c r="F532" s="139"/>
      <c r="G532" s="133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  <c r="AF532" s="135"/>
      <c r="AG532" s="135"/>
      <c r="AH532" s="135"/>
      <c r="AI532" s="135"/>
      <c r="AJ532" s="135"/>
      <c r="AK532" s="135"/>
      <c r="AL532" s="135"/>
      <c r="AM532" s="135"/>
      <c r="AN532" s="135"/>
      <c r="AO532" s="135"/>
      <c r="AP532" s="135"/>
      <c r="AQ532" s="135"/>
      <c r="AR532" s="135"/>
      <c r="AS532" s="135"/>
      <c r="AT532" s="135"/>
      <c r="AU532" s="135"/>
      <c r="AV532" s="136"/>
      <c r="AW532" s="136"/>
    </row>
    <row r="533" spans="3:49" s="132" customFormat="1" ht="16.5" customHeight="1">
      <c r="C533" s="133"/>
      <c r="D533" s="138"/>
      <c r="E533" s="139"/>
      <c r="F533" s="139"/>
      <c r="G533" s="133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  <c r="AF533" s="135"/>
      <c r="AG533" s="135"/>
      <c r="AH533" s="135"/>
      <c r="AI533" s="135"/>
      <c r="AJ533" s="135"/>
      <c r="AK533" s="135"/>
      <c r="AL533" s="135"/>
      <c r="AM533" s="135"/>
      <c r="AN533" s="135"/>
      <c r="AO533" s="135"/>
      <c r="AP533" s="135"/>
      <c r="AQ533" s="135"/>
      <c r="AR533" s="135"/>
      <c r="AS533" s="135"/>
      <c r="AT533" s="135"/>
      <c r="AU533" s="135"/>
      <c r="AV533" s="136"/>
      <c r="AW533" s="136"/>
    </row>
    <row r="534" spans="3:49" s="132" customFormat="1" ht="16.5" customHeight="1">
      <c r="C534" s="133"/>
      <c r="D534" s="138"/>
      <c r="E534" s="139"/>
      <c r="F534" s="139"/>
      <c r="G534" s="133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  <c r="AF534" s="135"/>
      <c r="AG534" s="135"/>
      <c r="AH534" s="135"/>
      <c r="AI534" s="135"/>
      <c r="AJ534" s="135"/>
      <c r="AK534" s="135"/>
      <c r="AL534" s="135"/>
      <c r="AM534" s="135"/>
      <c r="AN534" s="135"/>
      <c r="AO534" s="135"/>
      <c r="AP534" s="135"/>
      <c r="AQ534" s="135"/>
      <c r="AR534" s="135"/>
      <c r="AS534" s="135"/>
      <c r="AT534" s="135"/>
      <c r="AU534" s="135"/>
      <c r="AV534" s="136"/>
      <c r="AW534" s="136"/>
    </row>
    <row r="535" spans="3:49" s="132" customFormat="1" ht="16.5" customHeight="1">
      <c r="C535" s="133"/>
      <c r="D535" s="138"/>
      <c r="E535" s="139"/>
      <c r="F535" s="139"/>
      <c r="G535" s="133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  <c r="AF535" s="135"/>
      <c r="AG535" s="135"/>
      <c r="AH535" s="135"/>
      <c r="AI535" s="135"/>
      <c r="AJ535" s="135"/>
      <c r="AK535" s="135"/>
      <c r="AL535" s="135"/>
      <c r="AM535" s="135"/>
      <c r="AN535" s="135"/>
      <c r="AO535" s="135"/>
      <c r="AP535" s="135"/>
      <c r="AQ535" s="135"/>
      <c r="AR535" s="135"/>
      <c r="AS535" s="135"/>
      <c r="AT535" s="135"/>
      <c r="AU535" s="135"/>
      <c r="AV535" s="136"/>
      <c r="AW535" s="136"/>
    </row>
    <row r="536" spans="3:49" s="132" customFormat="1" ht="16.5" customHeight="1">
      <c r="C536" s="133"/>
      <c r="D536" s="138"/>
      <c r="E536" s="139"/>
      <c r="F536" s="139"/>
      <c r="G536" s="133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  <c r="AF536" s="135"/>
      <c r="AG536" s="135"/>
      <c r="AH536" s="135"/>
      <c r="AI536" s="135"/>
      <c r="AJ536" s="135"/>
      <c r="AK536" s="135"/>
      <c r="AL536" s="135"/>
      <c r="AM536" s="135"/>
      <c r="AN536" s="135"/>
      <c r="AO536" s="135"/>
      <c r="AP536" s="135"/>
      <c r="AQ536" s="135"/>
      <c r="AR536" s="135"/>
      <c r="AS536" s="135"/>
      <c r="AT536" s="135"/>
      <c r="AU536" s="135"/>
      <c r="AV536" s="136"/>
      <c r="AW536" s="136"/>
    </row>
    <row r="537" spans="3:49" s="132" customFormat="1" ht="16.5" customHeight="1">
      <c r="C537" s="133"/>
      <c r="D537" s="138"/>
      <c r="E537" s="139"/>
      <c r="F537" s="139"/>
      <c r="G537" s="133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  <c r="AF537" s="135"/>
      <c r="AG537" s="135"/>
      <c r="AH537" s="135"/>
      <c r="AI537" s="135"/>
      <c r="AJ537" s="135"/>
      <c r="AK537" s="135"/>
      <c r="AL537" s="135"/>
      <c r="AM537" s="135"/>
      <c r="AN537" s="135"/>
      <c r="AO537" s="135"/>
      <c r="AP537" s="135"/>
      <c r="AQ537" s="135"/>
      <c r="AR537" s="135"/>
      <c r="AS537" s="135"/>
      <c r="AT537" s="135"/>
      <c r="AU537" s="135"/>
      <c r="AV537" s="136"/>
      <c r="AW537" s="136"/>
    </row>
    <row r="538" spans="3:49" s="132" customFormat="1" ht="16.5" customHeight="1">
      <c r="C538" s="133"/>
      <c r="D538" s="138"/>
      <c r="E538" s="139"/>
      <c r="F538" s="139"/>
      <c r="G538" s="133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  <c r="AF538" s="135"/>
      <c r="AG538" s="135"/>
      <c r="AH538" s="135"/>
      <c r="AI538" s="135"/>
      <c r="AJ538" s="135"/>
      <c r="AK538" s="135"/>
      <c r="AL538" s="135"/>
      <c r="AM538" s="135"/>
      <c r="AN538" s="135"/>
      <c r="AO538" s="135"/>
      <c r="AP538" s="135"/>
      <c r="AQ538" s="135"/>
      <c r="AR538" s="135"/>
      <c r="AS538" s="135"/>
      <c r="AT538" s="135"/>
      <c r="AU538" s="135"/>
      <c r="AV538" s="136"/>
      <c r="AW538" s="136"/>
    </row>
    <row r="539" spans="3:49" s="132" customFormat="1" ht="16.5" customHeight="1">
      <c r="C539" s="133"/>
      <c r="D539" s="138"/>
      <c r="E539" s="139"/>
      <c r="F539" s="139"/>
      <c r="G539" s="133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  <c r="AA539" s="135"/>
      <c r="AB539" s="135"/>
      <c r="AC539" s="135"/>
      <c r="AD539" s="135"/>
      <c r="AE539" s="135"/>
      <c r="AF539" s="135"/>
      <c r="AG539" s="135"/>
      <c r="AH539" s="135"/>
      <c r="AI539" s="135"/>
      <c r="AJ539" s="135"/>
      <c r="AK539" s="135"/>
      <c r="AL539" s="135"/>
      <c r="AM539" s="135"/>
      <c r="AN539" s="135"/>
      <c r="AO539" s="135"/>
      <c r="AP539" s="135"/>
      <c r="AQ539" s="135"/>
      <c r="AR539" s="135"/>
      <c r="AS539" s="135"/>
      <c r="AT539" s="135"/>
      <c r="AU539" s="135"/>
      <c r="AV539" s="136"/>
      <c r="AW539" s="136"/>
    </row>
    <row r="540" spans="3:49" s="132" customFormat="1" ht="16.5" customHeight="1">
      <c r="C540" s="133"/>
      <c r="D540" s="138"/>
      <c r="E540" s="139"/>
      <c r="F540" s="139"/>
      <c r="G540" s="133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  <c r="AF540" s="135"/>
      <c r="AG540" s="135"/>
      <c r="AH540" s="135"/>
      <c r="AI540" s="135"/>
      <c r="AJ540" s="135"/>
      <c r="AK540" s="135"/>
      <c r="AL540" s="135"/>
      <c r="AM540" s="135"/>
      <c r="AN540" s="135"/>
      <c r="AO540" s="135"/>
      <c r="AP540" s="135"/>
      <c r="AQ540" s="135"/>
      <c r="AR540" s="135"/>
      <c r="AS540" s="135"/>
      <c r="AT540" s="135"/>
      <c r="AU540" s="135"/>
      <c r="AV540" s="136"/>
      <c r="AW540" s="136"/>
    </row>
    <row r="541" spans="3:49" s="132" customFormat="1" ht="16.5" customHeight="1">
      <c r="C541" s="133"/>
      <c r="D541" s="138"/>
      <c r="E541" s="139"/>
      <c r="F541" s="139"/>
      <c r="G541" s="133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35"/>
      <c r="AE541" s="135"/>
      <c r="AF541" s="135"/>
      <c r="AG541" s="135"/>
      <c r="AH541" s="135"/>
      <c r="AI541" s="135"/>
      <c r="AJ541" s="135"/>
      <c r="AK541" s="135"/>
      <c r="AL541" s="135"/>
      <c r="AM541" s="135"/>
      <c r="AN541" s="135"/>
      <c r="AO541" s="135"/>
      <c r="AP541" s="135"/>
      <c r="AQ541" s="135"/>
      <c r="AR541" s="135"/>
      <c r="AS541" s="135"/>
      <c r="AT541" s="135"/>
      <c r="AU541" s="135"/>
      <c r="AV541" s="136"/>
      <c r="AW541" s="136"/>
    </row>
    <row r="542" spans="3:49" s="132" customFormat="1" ht="16.5" customHeight="1">
      <c r="C542" s="133"/>
      <c r="D542" s="138"/>
      <c r="E542" s="139"/>
      <c r="F542" s="139"/>
      <c r="G542" s="133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  <c r="AF542" s="135"/>
      <c r="AG542" s="135"/>
      <c r="AH542" s="135"/>
      <c r="AI542" s="135"/>
      <c r="AJ542" s="135"/>
      <c r="AK542" s="135"/>
      <c r="AL542" s="135"/>
      <c r="AM542" s="135"/>
      <c r="AN542" s="135"/>
      <c r="AO542" s="135"/>
      <c r="AP542" s="135"/>
      <c r="AQ542" s="135"/>
      <c r="AR542" s="135"/>
      <c r="AS542" s="135"/>
      <c r="AT542" s="135"/>
      <c r="AU542" s="135"/>
      <c r="AV542" s="136"/>
      <c r="AW542" s="136"/>
    </row>
    <row r="543" spans="3:49" s="132" customFormat="1" ht="16.5" customHeight="1">
      <c r="C543" s="133"/>
      <c r="D543" s="138"/>
      <c r="E543" s="139"/>
      <c r="F543" s="139"/>
      <c r="G543" s="133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35"/>
      <c r="AE543" s="135"/>
      <c r="AF543" s="135"/>
      <c r="AG543" s="135"/>
      <c r="AH543" s="135"/>
      <c r="AI543" s="135"/>
      <c r="AJ543" s="135"/>
      <c r="AK543" s="135"/>
      <c r="AL543" s="135"/>
      <c r="AM543" s="135"/>
      <c r="AN543" s="135"/>
      <c r="AO543" s="135"/>
      <c r="AP543" s="135"/>
      <c r="AQ543" s="135"/>
      <c r="AR543" s="135"/>
      <c r="AS543" s="135"/>
      <c r="AT543" s="135"/>
      <c r="AU543" s="135"/>
      <c r="AV543" s="136"/>
      <c r="AW543" s="136"/>
    </row>
    <row r="544" spans="3:49" s="132" customFormat="1" ht="16.5" customHeight="1">
      <c r="C544" s="133"/>
      <c r="D544" s="138"/>
      <c r="E544" s="139"/>
      <c r="F544" s="139"/>
      <c r="G544" s="133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35"/>
      <c r="AE544" s="135"/>
      <c r="AF544" s="135"/>
      <c r="AG544" s="135"/>
      <c r="AH544" s="135"/>
      <c r="AI544" s="135"/>
      <c r="AJ544" s="135"/>
      <c r="AK544" s="135"/>
      <c r="AL544" s="135"/>
      <c r="AM544" s="135"/>
      <c r="AN544" s="135"/>
      <c r="AO544" s="135"/>
      <c r="AP544" s="135"/>
      <c r="AQ544" s="135"/>
      <c r="AR544" s="135"/>
      <c r="AS544" s="135"/>
      <c r="AT544" s="135"/>
      <c r="AU544" s="135"/>
      <c r="AV544" s="136"/>
      <c r="AW544" s="136"/>
    </row>
    <row r="545" spans="3:49" s="132" customFormat="1" ht="16.5" customHeight="1">
      <c r="C545" s="133"/>
      <c r="D545" s="138"/>
      <c r="E545" s="139"/>
      <c r="F545" s="139"/>
      <c r="G545" s="133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35"/>
      <c r="AE545" s="135"/>
      <c r="AF545" s="135"/>
      <c r="AG545" s="135"/>
      <c r="AH545" s="135"/>
      <c r="AI545" s="135"/>
      <c r="AJ545" s="135"/>
      <c r="AK545" s="135"/>
      <c r="AL545" s="135"/>
      <c r="AM545" s="135"/>
      <c r="AN545" s="135"/>
      <c r="AO545" s="135"/>
      <c r="AP545" s="135"/>
      <c r="AQ545" s="135"/>
      <c r="AR545" s="135"/>
      <c r="AS545" s="135"/>
      <c r="AT545" s="135"/>
      <c r="AU545" s="135"/>
      <c r="AV545" s="136"/>
      <c r="AW545" s="136"/>
    </row>
    <row r="546" spans="3:49" s="132" customFormat="1" ht="16.5" customHeight="1">
      <c r="C546" s="133"/>
      <c r="D546" s="138"/>
      <c r="E546" s="139"/>
      <c r="F546" s="139"/>
      <c r="G546" s="133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  <c r="AF546" s="135"/>
      <c r="AG546" s="135"/>
      <c r="AH546" s="135"/>
      <c r="AI546" s="135"/>
      <c r="AJ546" s="135"/>
      <c r="AK546" s="135"/>
      <c r="AL546" s="135"/>
      <c r="AM546" s="135"/>
      <c r="AN546" s="135"/>
      <c r="AO546" s="135"/>
      <c r="AP546" s="135"/>
      <c r="AQ546" s="135"/>
      <c r="AR546" s="135"/>
      <c r="AS546" s="135"/>
      <c r="AT546" s="135"/>
      <c r="AU546" s="135"/>
      <c r="AV546" s="136"/>
      <c r="AW546" s="136"/>
    </row>
    <row r="547" spans="3:49" s="132" customFormat="1" ht="16.5" customHeight="1">
      <c r="C547" s="133"/>
      <c r="D547" s="138"/>
      <c r="E547" s="139"/>
      <c r="F547" s="139"/>
      <c r="G547" s="133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  <c r="AF547" s="135"/>
      <c r="AG547" s="135"/>
      <c r="AH547" s="135"/>
      <c r="AI547" s="135"/>
      <c r="AJ547" s="135"/>
      <c r="AK547" s="135"/>
      <c r="AL547" s="135"/>
      <c r="AM547" s="135"/>
      <c r="AN547" s="135"/>
      <c r="AO547" s="135"/>
      <c r="AP547" s="135"/>
      <c r="AQ547" s="135"/>
      <c r="AR547" s="135"/>
      <c r="AS547" s="135"/>
      <c r="AT547" s="135"/>
      <c r="AU547" s="135"/>
      <c r="AV547" s="136"/>
      <c r="AW547" s="136"/>
    </row>
    <row r="548" spans="3:49" s="132" customFormat="1" ht="16.5" customHeight="1">
      <c r="C548" s="133"/>
      <c r="D548" s="138"/>
      <c r="E548" s="139"/>
      <c r="F548" s="139"/>
      <c r="G548" s="133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  <c r="AF548" s="135"/>
      <c r="AG548" s="135"/>
      <c r="AH548" s="135"/>
      <c r="AI548" s="135"/>
      <c r="AJ548" s="135"/>
      <c r="AK548" s="135"/>
      <c r="AL548" s="135"/>
      <c r="AM548" s="135"/>
      <c r="AN548" s="135"/>
      <c r="AO548" s="135"/>
      <c r="AP548" s="135"/>
      <c r="AQ548" s="135"/>
      <c r="AR548" s="135"/>
      <c r="AS548" s="135"/>
      <c r="AT548" s="135"/>
      <c r="AU548" s="135"/>
      <c r="AV548" s="136"/>
      <c r="AW548" s="136"/>
    </row>
    <row r="549" spans="3:49" s="132" customFormat="1" ht="16.5" customHeight="1">
      <c r="C549" s="133"/>
      <c r="D549" s="138"/>
      <c r="E549" s="139"/>
      <c r="F549" s="139"/>
      <c r="G549" s="133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  <c r="AF549" s="135"/>
      <c r="AG549" s="135"/>
      <c r="AH549" s="135"/>
      <c r="AI549" s="135"/>
      <c r="AJ549" s="135"/>
      <c r="AK549" s="135"/>
      <c r="AL549" s="135"/>
      <c r="AM549" s="135"/>
      <c r="AN549" s="135"/>
      <c r="AO549" s="135"/>
      <c r="AP549" s="135"/>
      <c r="AQ549" s="135"/>
      <c r="AR549" s="135"/>
      <c r="AS549" s="135"/>
      <c r="AT549" s="135"/>
      <c r="AU549" s="135"/>
      <c r="AV549" s="136"/>
      <c r="AW549" s="136"/>
    </row>
    <row r="550" spans="3:49" s="132" customFormat="1" ht="16.5" customHeight="1">
      <c r="C550" s="133"/>
      <c r="D550" s="138"/>
      <c r="E550" s="139"/>
      <c r="F550" s="139"/>
      <c r="G550" s="133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  <c r="AF550" s="135"/>
      <c r="AG550" s="135"/>
      <c r="AH550" s="135"/>
      <c r="AI550" s="135"/>
      <c r="AJ550" s="135"/>
      <c r="AK550" s="135"/>
      <c r="AL550" s="135"/>
      <c r="AM550" s="135"/>
      <c r="AN550" s="135"/>
      <c r="AO550" s="135"/>
      <c r="AP550" s="135"/>
      <c r="AQ550" s="135"/>
      <c r="AR550" s="135"/>
      <c r="AS550" s="135"/>
      <c r="AT550" s="135"/>
      <c r="AU550" s="135"/>
      <c r="AV550" s="136"/>
      <c r="AW550" s="136"/>
    </row>
    <row r="551" spans="3:49" s="132" customFormat="1" ht="16.5" customHeight="1">
      <c r="C551" s="133"/>
      <c r="D551" s="138"/>
      <c r="E551" s="139"/>
      <c r="F551" s="139"/>
      <c r="G551" s="133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  <c r="AF551" s="135"/>
      <c r="AG551" s="135"/>
      <c r="AH551" s="135"/>
      <c r="AI551" s="135"/>
      <c r="AJ551" s="135"/>
      <c r="AK551" s="135"/>
      <c r="AL551" s="135"/>
      <c r="AM551" s="135"/>
      <c r="AN551" s="135"/>
      <c r="AO551" s="135"/>
      <c r="AP551" s="135"/>
      <c r="AQ551" s="135"/>
      <c r="AR551" s="135"/>
      <c r="AS551" s="135"/>
      <c r="AT551" s="135"/>
      <c r="AU551" s="135"/>
      <c r="AV551" s="136"/>
      <c r="AW551" s="136"/>
    </row>
    <row r="552" spans="3:49" s="132" customFormat="1" ht="16.5" customHeight="1">
      <c r="C552" s="133"/>
      <c r="D552" s="138"/>
      <c r="E552" s="139"/>
      <c r="F552" s="139"/>
      <c r="G552" s="133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  <c r="AF552" s="135"/>
      <c r="AG552" s="135"/>
      <c r="AH552" s="135"/>
      <c r="AI552" s="135"/>
      <c r="AJ552" s="135"/>
      <c r="AK552" s="135"/>
      <c r="AL552" s="135"/>
      <c r="AM552" s="135"/>
      <c r="AN552" s="135"/>
      <c r="AO552" s="135"/>
      <c r="AP552" s="135"/>
      <c r="AQ552" s="135"/>
      <c r="AR552" s="135"/>
      <c r="AS552" s="135"/>
      <c r="AT552" s="135"/>
      <c r="AU552" s="135"/>
      <c r="AV552" s="136"/>
      <c r="AW552" s="136"/>
    </row>
    <row r="553" spans="3:49" s="132" customFormat="1" ht="16.5" customHeight="1">
      <c r="C553" s="133"/>
      <c r="D553" s="138"/>
      <c r="E553" s="139"/>
      <c r="F553" s="139"/>
      <c r="G553" s="133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  <c r="AF553" s="135"/>
      <c r="AG553" s="135"/>
      <c r="AH553" s="135"/>
      <c r="AI553" s="135"/>
      <c r="AJ553" s="135"/>
      <c r="AK553" s="135"/>
      <c r="AL553" s="135"/>
      <c r="AM553" s="135"/>
      <c r="AN553" s="135"/>
      <c r="AO553" s="135"/>
      <c r="AP553" s="135"/>
      <c r="AQ553" s="135"/>
      <c r="AR553" s="135"/>
      <c r="AS553" s="135"/>
      <c r="AT553" s="135"/>
      <c r="AU553" s="135"/>
      <c r="AV553" s="136"/>
      <c r="AW553" s="136"/>
    </row>
    <row r="554" spans="3:49" s="132" customFormat="1" ht="16.5" customHeight="1">
      <c r="C554" s="133"/>
      <c r="D554" s="138"/>
      <c r="E554" s="139"/>
      <c r="F554" s="139"/>
      <c r="G554" s="133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  <c r="AF554" s="135"/>
      <c r="AG554" s="135"/>
      <c r="AH554" s="135"/>
      <c r="AI554" s="135"/>
      <c r="AJ554" s="135"/>
      <c r="AK554" s="135"/>
      <c r="AL554" s="135"/>
      <c r="AM554" s="135"/>
      <c r="AN554" s="135"/>
      <c r="AO554" s="135"/>
      <c r="AP554" s="135"/>
      <c r="AQ554" s="135"/>
      <c r="AR554" s="135"/>
      <c r="AS554" s="135"/>
      <c r="AT554" s="135"/>
      <c r="AU554" s="135"/>
      <c r="AV554" s="136"/>
      <c r="AW554" s="136"/>
    </row>
    <row r="555" spans="3:49" s="132" customFormat="1" ht="16.5" customHeight="1">
      <c r="C555" s="133"/>
      <c r="D555" s="138"/>
      <c r="E555" s="139"/>
      <c r="F555" s="139"/>
      <c r="G555" s="133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  <c r="AF555" s="135"/>
      <c r="AG555" s="135"/>
      <c r="AH555" s="135"/>
      <c r="AI555" s="135"/>
      <c r="AJ555" s="135"/>
      <c r="AK555" s="135"/>
      <c r="AL555" s="135"/>
      <c r="AM555" s="135"/>
      <c r="AN555" s="135"/>
      <c r="AO555" s="135"/>
      <c r="AP555" s="135"/>
      <c r="AQ555" s="135"/>
      <c r="AR555" s="135"/>
      <c r="AS555" s="135"/>
      <c r="AT555" s="135"/>
      <c r="AU555" s="135"/>
      <c r="AV555" s="136"/>
      <c r="AW555" s="136"/>
    </row>
    <row r="556" spans="3:49" s="132" customFormat="1" ht="16.5" customHeight="1">
      <c r="C556" s="133"/>
      <c r="D556" s="138"/>
      <c r="E556" s="139"/>
      <c r="F556" s="139"/>
      <c r="G556" s="133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  <c r="AF556" s="135"/>
      <c r="AG556" s="135"/>
      <c r="AH556" s="135"/>
      <c r="AI556" s="135"/>
      <c r="AJ556" s="135"/>
      <c r="AK556" s="135"/>
      <c r="AL556" s="135"/>
      <c r="AM556" s="135"/>
      <c r="AN556" s="135"/>
      <c r="AO556" s="135"/>
      <c r="AP556" s="135"/>
      <c r="AQ556" s="135"/>
      <c r="AR556" s="135"/>
      <c r="AS556" s="135"/>
      <c r="AT556" s="135"/>
      <c r="AU556" s="135"/>
      <c r="AV556" s="136"/>
      <c r="AW556" s="136"/>
    </row>
    <row r="557" spans="3:49" s="132" customFormat="1" ht="16.5" customHeight="1">
      <c r="C557" s="133"/>
      <c r="D557" s="138"/>
      <c r="E557" s="139"/>
      <c r="F557" s="139"/>
      <c r="G557" s="133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  <c r="AF557" s="135"/>
      <c r="AG557" s="135"/>
      <c r="AH557" s="135"/>
      <c r="AI557" s="135"/>
      <c r="AJ557" s="135"/>
      <c r="AK557" s="135"/>
      <c r="AL557" s="135"/>
      <c r="AM557" s="135"/>
      <c r="AN557" s="135"/>
      <c r="AO557" s="135"/>
      <c r="AP557" s="135"/>
      <c r="AQ557" s="135"/>
      <c r="AR557" s="135"/>
      <c r="AS557" s="135"/>
      <c r="AT557" s="135"/>
      <c r="AU557" s="135"/>
      <c r="AV557" s="136"/>
      <c r="AW557" s="136"/>
    </row>
    <row r="558" spans="3:49" s="132" customFormat="1" ht="16.5" customHeight="1">
      <c r="C558" s="133"/>
      <c r="D558" s="138"/>
      <c r="E558" s="139"/>
      <c r="F558" s="139"/>
      <c r="G558" s="133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35"/>
      <c r="AE558" s="135"/>
      <c r="AF558" s="135"/>
      <c r="AG558" s="135"/>
      <c r="AH558" s="135"/>
      <c r="AI558" s="135"/>
      <c r="AJ558" s="135"/>
      <c r="AK558" s="135"/>
      <c r="AL558" s="135"/>
      <c r="AM558" s="135"/>
      <c r="AN558" s="135"/>
      <c r="AO558" s="135"/>
      <c r="AP558" s="135"/>
      <c r="AQ558" s="135"/>
      <c r="AR558" s="135"/>
      <c r="AS558" s="135"/>
      <c r="AT558" s="135"/>
      <c r="AU558" s="135"/>
      <c r="AV558" s="136"/>
      <c r="AW558" s="136"/>
    </row>
    <row r="559" spans="3:49" s="132" customFormat="1" ht="16.5" customHeight="1">
      <c r="C559" s="133"/>
      <c r="D559" s="138"/>
      <c r="E559" s="139"/>
      <c r="F559" s="139"/>
      <c r="G559" s="133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  <c r="AF559" s="135"/>
      <c r="AG559" s="135"/>
      <c r="AH559" s="135"/>
      <c r="AI559" s="135"/>
      <c r="AJ559" s="135"/>
      <c r="AK559" s="135"/>
      <c r="AL559" s="135"/>
      <c r="AM559" s="135"/>
      <c r="AN559" s="135"/>
      <c r="AO559" s="135"/>
      <c r="AP559" s="135"/>
      <c r="AQ559" s="135"/>
      <c r="AR559" s="135"/>
      <c r="AS559" s="135"/>
      <c r="AT559" s="135"/>
      <c r="AU559" s="135"/>
      <c r="AV559" s="136"/>
      <c r="AW559" s="136"/>
    </row>
    <row r="560" spans="3:49" s="132" customFormat="1" ht="16.5" customHeight="1">
      <c r="C560" s="133"/>
      <c r="D560" s="138"/>
      <c r="E560" s="139"/>
      <c r="F560" s="139"/>
      <c r="G560" s="133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  <c r="AF560" s="135"/>
      <c r="AG560" s="135"/>
      <c r="AH560" s="135"/>
      <c r="AI560" s="135"/>
      <c r="AJ560" s="135"/>
      <c r="AK560" s="135"/>
      <c r="AL560" s="135"/>
      <c r="AM560" s="135"/>
      <c r="AN560" s="135"/>
      <c r="AO560" s="135"/>
      <c r="AP560" s="135"/>
      <c r="AQ560" s="135"/>
      <c r="AR560" s="135"/>
      <c r="AS560" s="135"/>
      <c r="AT560" s="135"/>
      <c r="AU560" s="135"/>
      <c r="AV560" s="136"/>
      <c r="AW560" s="136"/>
    </row>
    <row r="561" spans="3:49" s="132" customFormat="1" ht="16.5" customHeight="1">
      <c r="C561" s="133"/>
      <c r="D561" s="138"/>
      <c r="E561" s="139"/>
      <c r="F561" s="139"/>
      <c r="G561" s="133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  <c r="AF561" s="135"/>
      <c r="AG561" s="135"/>
      <c r="AH561" s="135"/>
      <c r="AI561" s="135"/>
      <c r="AJ561" s="135"/>
      <c r="AK561" s="135"/>
      <c r="AL561" s="135"/>
      <c r="AM561" s="135"/>
      <c r="AN561" s="135"/>
      <c r="AO561" s="135"/>
      <c r="AP561" s="135"/>
      <c r="AQ561" s="135"/>
      <c r="AR561" s="135"/>
      <c r="AS561" s="135"/>
      <c r="AT561" s="135"/>
      <c r="AU561" s="135"/>
      <c r="AV561" s="136"/>
      <c r="AW561" s="136"/>
    </row>
    <row r="562" spans="3:49" s="132" customFormat="1" ht="16.5" customHeight="1">
      <c r="C562" s="133"/>
      <c r="D562" s="138"/>
      <c r="E562" s="139"/>
      <c r="F562" s="139"/>
      <c r="G562" s="133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  <c r="AF562" s="135"/>
      <c r="AG562" s="135"/>
      <c r="AH562" s="135"/>
      <c r="AI562" s="135"/>
      <c r="AJ562" s="135"/>
      <c r="AK562" s="135"/>
      <c r="AL562" s="135"/>
      <c r="AM562" s="135"/>
      <c r="AN562" s="135"/>
      <c r="AO562" s="135"/>
      <c r="AP562" s="135"/>
      <c r="AQ562" s="135"/>
      <c r="AR562" s="135"/>
      <c r="AS562" s="135"/>
      <c r="AT562" s="135"/>
      <c r="AU562" s="135"/>
      <c r="AV562" s="136"/>
      <c r="AW562" s="136"/>
    </row>
    <row r="563" spans="3:49" s="132" customFormat="1" ht="16.5" customHeight="1">
      <c r="C563" s="133"/>
      <c r="D563" s="138"/>
      <c r="E563" s="139"/>
      <c r="F563" s="139"/>
      <c r="G563" s="133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  <c r="AF563" s="135"/>
      <c r="AG563" s="135"/>
      <c r="AH563" s="135"/>
      <c r="AI563" s="135"/>
      <c r="AJ563" s="135"/>
      <c r="AK563" s="135"/>
      <c r="AL563" s="135"/>
      <c r="AM563" s="135"/>
      <c r="AN563" s="135"/>
      <c r="AO563" s="135"/>
      <c r="AP563" s="135"/>
      <c r="AQ563" s="135"/>
      <c r="AR563" s="135"/>
      <c r="AS563" s="135"/>
      <c r="AT563" s="135"/>
      <c r="AU563" s="135"/>
      <c r="AV563" s="136"/>
      <c r="AW563" s="136"/>
    </row>
    <row r="564" spans="3:49" s="132" customFormat="1" ht="16.5" customHeight="1">
      <c r="C564" s="133"/>
      <c r="D564" s="138"/>
      <c r="E564" s="139"/>
      <c r="F564" s="139"/>
      <c r="G564" s="133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  <c r="AF564" s="135"/>
      <c r="AG564" s="135"/>
      <c r="AH564" s="135"/>
      <c r="AI564" s="135"/>
      <c r="AJ564" s="135"/>
      <c r="AK564" s="135"/>
      <c r="AL564" s="135"/>
      <c r="AM564" s="135"/>
      <c r="AN564" s="135"/>
      <c r="AO564" s="135"/>
      <c r="AP564" s="135"/>
      <c r="AQ564" s="135"/>
      <c r="AR564" s="135"/>
      <c r="AS564" s="135"/>
      <c r="AT564" s="135"/>
      <c r="AU564" s="135"/>
      <c r="AV564" s="136"/>
      <c r="AW564" s="136"/>
    </row>
    <row r="565" spans="3:49" s="132" customFormat="1" ht="16.5" customHeight="1">
      <c r="C565" s="133"/>
      <c r="D565" s="138"/>
      <c r="E565" s="139"/>
      <c r="F565" s="139"/>
      <c r="G565" s="133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  <c r="AF565" s="135"/>
      <c r="AG565" s="135"/>
      <c r="AH565" s="135"/>
      <c r="AI565" s="135"/>
      <c r="AJ565" s="135"/>
      <c r="AK565" s="135"/>
      <c r="AL565" s="135"/>
      <c r="AM565" s="135"/>
      <c r="AN565" s="135"/>
      <c r="AO565" s="135"/>
      <c r="AP565" s="135"/>
      <c r="AQ565" s="135"/>
      <c r="AR565" s="135"/>
      <c r="AS565" s="135"/>
      <c r="AT565" s="135"/>
      <c r="AU565" s="135"/>
      <c r="AV565" s="136"/>
      <c r="AW565" s="136"/>
    </row>
    <row r="566" spans="3:49" s="132" customFormat="1" ht="16.5" customHeight="1">
      <c r="C566" s="133"/>
      <c r="D566" s="138"/>
      <c r="E566" s="139"/>
      <c r="F566" s="139"/>
      <c r="G566" s="133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  <c r="AF566" s="135"/>
      <c r="AG566" s="135"/>
      <c r="AH566" s="135"/>
      <c r="AI566" s="135"/>
      <c r="AJ566" s="135"/>
      <c r="AK566" s="135"/>
      <c r="AL566" s="135"/>
      <c r="AM566" s="135"/>
      <c r="AN566" s="135"/>
      <c r="AO566" s="135"/>
      <c r="AP566" s="135"/>
      <c r="AQ566" s="135"/>
      <c r="AR566" s="135"/>
      <c r="AS566" s="135"/>
      <c r="AT566" s="135"/>
      <c r="AU566" s="135"/>
      <c r="AV566" s="136"/>
      <c r="AW566" s="136"/>
    </row>
    <row r="567" spans="3:49" s="132" customFormat="1" ht="16.5" customHeight="1">
      <c r="C567" s="133"/>
      <c r="D567" s="138"/>
      <c r="E567" s="139"/>
      <c r="F567" s="139"/>
      <c r="G567" s="133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  <c r="AF567" s="135"/>
      <c r="AG567" s="135"/>
      <c r="AH567" s="135"/>
      <c r="AI567" s="135"/>
      <c r="AJ567" s="135"/>
      <c r="AK567" s="135"/>
      <c r="AL567" s="135"/>
      <c r="AM567" s="135"/>
      <c r="AN567" s="135"/>
      <c r="AO567" s="135"/>
      <c r="AP567" s="135"/>
      <c r="AQ567" s="135"/>
      <c r="AR567" s="135"/>
      <c r="AS567" s="135"/>
      <c r="AT567" s="135"/>
      <c r="AU567" s="135"/>
      <c r="AV567" s="136"/>
      <c r="AW567" s="136"/>
    </row>
    <row r="568" spans="3:49" s="132" customFormat="1" ht="16.5" customHeight="1">
      <c r="C568" s="133"/>
      <c r="D568" s="138"/>
      <c r="E568" s="139"/>
      <c r="F568" s="139"/>
      <c r="G568" s="133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35"/>
      <c r="AE568" s="135"/>
      <c r="AF568" s="135"/>
      <c r="AG568" s="135"/>
      <c r="AH568" s="135"/>
      <c r="AI568" s="135"/>
      <c r="AJ568" s="135"/>
      <c r="AK568" s="135"/>
      <c r="AL568" s="135"/>
      <c r="AM568" s="135"/>
      <c r="AN568" s="135"/>
      <c r="AO568" s="135"/>
      <c r="AP568" s="135"/>
      <c r="AQ568" s="135"/>
      <c r="AR568" s="135"/>
      <c r="AS568" s="135"/>
      <c r="AT568" s="135"/>
      <c r="AU568" s="135"/>
      <c r="AV568" s="136"/>
      <c r="AW568" s="136"/>
    </row>
    <row r="569" spans="3:49" s="132" customFormat="1" ht="16.5" customHeight="1">
      <c r="C569" s="133"/>
      <c r="D569" s="138"/>
      <c r="E569" s="139"/>
      <c r="F569" s="139"/>
      <c r="G569" s="133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  <c r="AF569" s="135"/>
      <c r="AG569" s="135"/>
      <c r="AH569" s="135"/>
      <c r="AI569" s="135"/>
      <c r="AJ569" s="135"/>
      <c r="AK569" s="135"/>
      <c r="AL569" s="135"/>
      <c r="AM569" s="135"/>
      <c r="AN569" s="135"/>
      <c r="AO569" s="135"/>
      <c r="AP569" s="135"/>
      <c r="AQ569" s="135"/>
      <c r="AR569" s="135"/>
      <c r="AS569" s="135"/>
      <c r="AT569" s="135"/>
      <c r="AU569" s="135"/>
      <c r="AV569" s="136"/>
      <c r="AW569" s="136"/>
    </row>
    <row r="570" spans="3:49" s="132" customFormat="1" ht="16.5" customHeight="1">
      <c r="C570" s="133"/>
      <c r="D570" s="138"/>
      <c r="E570" s="139"/>
      <c r="F570" s="139"/>
      <c r="G570" s="133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  <c r="AF570" s="135"/>
      <c r="AG570" s="135"/>
      <c r="AH570" s="135"/>
      <c r="AI570" s="135"/>
      <c r="AJ570" s="135"/>
      <c r="AK570" s="135"/>
      <c r="AL570" s="135"/>
      <c r="AM570" s="135"/>
      <c r="AN570" s="135"/>
      <c r="AO570" s="135"/>
      <c r="AP570" s="135"/>
      <c r="AQ570" s="135"/>
      <c r="AR570" s="135"/>
      <c r="AS570" s="135"/>
      <c r="AT570" s="135"/>
      <c r="AU570" s="135"/>
      <c r="AV570" s="136"/>
      <c r="AW570" s="136"/>
    </row>
    <row r="571" spans="3:49" s="132" customFormat="1" ht="16.5" customHeight="1">
      <c r="C571" s="133"/>
      <c r="D571" s="138"/>
      <c r="E571" s="139"/>
      <c r="F571" s="139"/>
      <c r="G571" s="133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  <c r="AF571" s="135"/>
      <c r="AG571" s="135"/>
      <c r="AH571" s="135"/>
      <c r="AI571" s="135"/>
      <c r="AJ571" s="135"/>
      <c r="AK571" s="135"/>
      <c r="AL571" s="135"/>
      <c r="AM571" s="135"/>
      <c r="AN571" s="135"/>
      <c r="AO571" s="135"/>
      <c r="AP571" s="135"/>
      <c r="AQ571" s="135"/>
      <c r="AR571" s="135"/>
      <c r="AS571" s="135"/>
      <c r="AT571" s="135"/>
      <c r="AU571" s="135"/>
      <c r="AV571" s="136"/>
      <c r="AW571" s="136"/>
    </row>
    <row r="572" spans="3:49" s="132" customFormat="1" ht="16.5" customHeight="1">
      <c r="C572" s="133"/>
      <c r="D572" s="138"/>
      <c r="E572" s="139"/>
      <c r="F572" s="139"/>
      <c r="G572" s="133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  <c r="AF572" s="135"/>
      <c r="AG572" s="135"/>
      <c r="AH572" s="135"/>
      <c r="AI572" s="135"/>
      <c r="AJ572" s="135"/>
      <c r="AK572" s="135"/>
      <c r="AL572" s="135"/>
      <c r="AM572" s="135"/>
      <c r="AN572" s="135"/>
      <c r="AO572" s="135"/>
      <c r="AP572" s="135"/>
      <c r="AQ572" s="135"/>
      <c r="AR572" s="135"/>
      <c r="AS572" s="135"/>
      <c r="AT572" s="135"/>
      <c r="AU572" s="135"/>
      <c r="AV572" s="136"/>
      <c r="AW572" s="136"/>
    </row>
    <row r="573" spans="3:49" s="132" customFormat="1" ht="16.5" customHeight="1">
      <c r="C573" s="133"/>
      <c r="D573" s="138"/>
      <c r="E573" s="139"/>
      <c r="F573" s="139"/>
      <c r="G573" s="133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  <c r="AF573" s="135"/>
      <c r="AG573" s="135"/>
      <c r="AH573" s="135"/>
      <c r="AI573" s="135"/>
      <c r="AJ573" s="135"/>
      <c r="AK573" s="135"/>
      <c r="AL573" s="135"/>
      <c r="AM573" s="135"/>
      <c r="AN573" s="135"/>
      <c r="AO573" s="135"/>
      <c r="AP573" s="135"/>
      <c r="AQ573" s="135"/>
      <c r="AR573" s="135"/>
      <c r="AS573" s="135"/>
      <c r="AT573" s="135"/>
      <c r="AU573" s="135"/>
      <c r="AV573" s="136"/>
      <c r="AW573" s="136"/>
    </row>
    <row r="574" spans="3:49" s="132" customFormat="1" ht="16.5" customHeight="1">
      <c r="C574" s="133"/>
      <c r="D574" s="138"/>
      <c r="E574" s="139"/>
      <c r="F574" s="139"/>
      <c r="G574" s="133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  <c r="AF574" s="135"/>
      <c r="AG574" s="135"/>
      <c r="AH574" s="135"/>
      <c r="AI574" s="135"/>
      <c r="AJ574" s="135"/>
      <c r="AK574" s="135"/>
      <c r="AL574" s="135"/>
      <c r="AM574" s="135"/>
      <c r="AN574" s="135"/>
      <c r="AO574" s="135"/>
      <c r="AP574" s="135"/>
      <c r="AQ574" s="135"/>
      <c r="AR574" s="135"/>
      <c r="AS574" s="135"/>
      <c r="AT574" s="135"/>
      <c r="AU574" s="135"/>
      <c r="AV574" s="136"/>
      <c r="AW574" s="136"/>
    </row>
    <row r="575" spans="3:49" s="132" customFormat="1" ht="16.5" customHeight="1">
      <c r="C575" s="133"/>
      <c r="D575" s="138"/>
      <c r="E575" s="139"/>
      <c r="F575" s="139"/>
      <c r="G575" s="133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  <c r="AF575" s="135"/>
      <c r="AG575" s="135"/>
      <c r="AH575" s="135"/>
      <c r="AI575" s="135"/>
      <c r="AJ575" s="135"/>
      <c r="AK575" s="135"/>
      <c r="AL575" s="135"/>
      <c r="AM575" s="135"/>
      <c r="AN575" s="135"/>
      <c r="AO575" s="135"/>
      <c r="AP575" s="135"/>
      <c r="AQ575" s="135"/>
      <c r="AR575" s="135"/>
      <c r="AS575" s="135"/>
      <c r="AT575" s="135"/>
      <c r="AU575" s="135"/>
      <c r="AV575" s="136"/>
      <c r="AW575" s="136"/>
    </row>
    <row r="576" spans="3:49" s="132" customFormat="1" ht="16.5" customHeight="1">
      <c r="C576" s="133"/>
      <c r="D576" s="138"/>
      <c r="E576" s="139"/>
      <c r="F576" s="139"/>
      <c r="G576" s="133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  <c r="AF576" s="135"/>
      <c r="AG576" s="135"/>
      <c r="AH576" s="135"/>
      <c r="AI576" s="135"/>
      <c r="AJ576" s="135"/>
      <c r="AK576" s="135"/>
      <c r="AL576" s="135"/>
      <c r="AM576" s="135"/>
      <c r="AN576" s="135"/>
      <c r="AO576" s="135"/>
      <c r="AP576" s="135"/>
      <c r="AQ576" s="135"/>
      <c r="AR576" s="135"/>
      <c r="AS576" s="135"/>
      <c r="AT576" s="135"/>
      <c r="AU576" s="135"/>
      <c r="AV576" s="136"/>
      <c r="AW576" s="136"/>
    </row>
    <row r="577" spans="3:248" s="132" customFormat="1" ht="16.5" customHeight="1">
      <c r="C577" s="133"/>
      <c r="D577" s="138"/>
      <c r="E577" s="139"/>
      <c r="F577" s="139"/>
      <c r="G577" s="133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  <c r="AA577" s="135"/>
      <c r="AB577" s="135"/>
      <c r="AC577" s="135"/>
      <c r="AD577" s="135"/>
      <c r="AE577" s="135"/>
      <c r="AF577" s="135"/>
      <c r="AG577" s="135"/>
      <c r="AH577" s="135"/>
      <c r="AI577" s="135"/>
      <c r="AJ577" s="135"/>
      <c r="AK577" s="135"/>
      <c r="AL577" s="135"/>
      <c r="AM577" s="135"/>
      <c r="AN577" s="135"/>
      <c r="AO577" s="135"/>
      <c r="AP577" s="135"/>
      <c r="AQ577" s="135"/>
      <c r="AR577" s="135"/>
      <c r="AS577" s="135"/>
      <c r="AT577" s="135"/>
      <c r="AU577" s="135"/>
      <c r="AV577" s="136"/>
      <c r="AW577" s="136"/>
    </row>
    <row r="578" spans="3:248" s="132" customFormat="1" ht="16.5" customHeight="1">
      <c r="C578" s="133"/>
      <c r="D578" s="138"/>
      <c r="E578" s="139"/>
      <c r="F578" s="139"/>
      <c r="G578" s="133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35"/>
      <c r="AE578" s="135"/>
      <c r="AF578" s="135"/>
      <c r="AG578" s="135"/>
      <c r="AH578" s="135"/>
      <c r="AI578" s="135"/>
      <c r="AJ578" s="135"/>
      <c r="AK578" s="135"/>
      <c r="AL578" s="135"/>
      <c r="AM578" s="135"/>
      <c r="AN578" s="135"/>
      <c r="AO578" s="135"/>
      <c r="AP578" s="135"/>
      <c r="AQ578" s="135"/>
      <c r="AR578" s="135"/>
      <c r="AS578" s="135"/>
      <c r="AT578" s="135"/>
      <c r="AU578" s="135"/>
      <c r="AV578" s="136"/>
      <c r="AW578" s="136"/>
    </row>
    <row r="579" spans="3:248" s="132" customFormat="1" ht="16.5" customHeight="1">
      <c r="C579" s="133"/>
      <c r="D579" s="138"/>
      <c r="E579" s="139"/>
      <c r="F579" s="139"/>
      <c r="G579" s="133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  <c r="AF579" s="135"/>
      <c r="AG579" s="135"/>
      <c r="AH579" s="135"/>
      <c r="AI579" s="135"/>
      <c r="AJ579" s="135"/>
      <c r="AK579" s="135"/>
      <c r="AL579" s="135"/>
      <c r="AM579" s="135"/>
      <c r="AN579" s="135"/>
      <c r="AO579" s="135"/>
      <c r="AP579" s="135"/>
      <c r="AQ579" s="135"/>
      <c r="AR579" s="135"/>
      <c r="AS579" s="135"/>
      <c r="AT579" s="135"/>
      <c r="AU579" s="135"/>
      <c r="AV579" s="136"/>
      <c r="AW579" s="136"/>
    </row>
    <row r="580" spans="3:248" s="132" customFormat="1" ht="16.5" customHeight="1">
      <c r="C580" s="133"/>
      <c r="D580" s="138"/>
      <c r="E580" s="139"/>
      <c r="F580" s="139"/>
      <c r="G580" s="133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  <c r="AA580" s="135"/>
      <c r="AB580" s="135"/>
      <c r="AC580" s="135"/>
      <c r="AD580" s="135"/>
      <c r="AE580" s="135"/>
      <c r="AF580" s="135"/>
      <c r="AG580" s="135"/>
      <c r="AH580" s="135"/>
      <c r="AI580" s="135"/>
      <c r="AJ580" s="135"/>
      <c r="AK580" s="135"/>
      <c r="AL580" s="135"/>
      <c r="AM580" s="135"/>
      <c r="AN580" s="135"/>
      <c r="AO580" s="135"/>
      <c r="AP580" s="135"/>
      <c r="AQ580" s="135"/>
      <c r="AR580" s="135"/>
      <c r="AS580" s="135"/>
      <c r="AT580" s="135"/>
      <c r="AU580" s="135"/>
      <c r="AV580" s="136"/>
      <c r="AW580" s="136"/>
    </row>
    <row r="581" spans="3:248" s="132" customFormat="1" ht="16.5" customHeight="1">
      <c r="C581" s="133"/>
      <c r="D581" s="138"/>
      <c r="E581" s="139"/>
      <c r="F581" s="139"/>
      <c r="G581" s="133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35"/>
      <c r="AE581" s="135"/>
      <c r="AF581" s="135"/>
      <c r="AG581" s="135"/>
      <c r="AH581" s="135"/>
      <c r="AI581" s="135"/>
      <c r="AJ581" s="135"/>
      <c r="AK581" s="135"/>
      <c r="AL581" s="135"/>
      <c r="AM581" s="135"/>
      <c r="AN581" s="135"/>
      <c r="AO581" s="135"/>
      <c r="AP581" s="135"/>
      <c r="AQ581" s="135"/>
      <c r="AR581" s="135"/>
      <c r="AS581" s="135"/>
      <c r="AT581" s="135"/>
      <c r="AU581" s="135"/>
      <c r="AV581" s="136"/>
      <c r="AW581" s="136"/>
    </row>
    <row r="582" spans="3:248" s="132" customFormat="1" ht="16.5" customHeight="1">
      <c r="C582" s="133"/>
      <c r="D582" s="138"/>
      <c r="E582" s="139"/>
      <c r="F582" s="139"/>
      <c r="G582" s="133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  <c r="AF582" s="135"/>
      <c r="AG582" s="135"/>
      <c r="AH582" s="135"/>
      <c r="AI582" s="135"/>
      <c r="AJ582" s="135"/>
      <c r="AK582" s="135"/>
      <c r="AL582" s="135"/>
      <c r="AM582" s="135"/>
      <c r="AN582" s="135"/>
      <c r="AO582" s="135"/>
      <c r="AP582" s="135"/>
      <c r="AQ582" s="135"/>
      <c r="AR582" s="135"/>
      <c r="AS582" s="135"/>
      <c r="AT582" s="135"/>
      <c r="AU582" s="135"/>
      <c r="AV582" s="136"/>
      <c r="AW582" s="136"/>
    </row>
    <row r="583" spans="3:248" s="132" customFormat="1" ht="16.5" customHeight="1">
      <c r="C583" s="133"/>
      <c r="D583" s="138"/>
      <c r="E583" s="139"/>
      <c r="F583" s="139"/>
      <c r="G583" s="133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35"/>
      <c r="AE583" s="135"/>
      <c r="AF583" s="135"/>
      <c r="AG583" s="135"/>
      <c r="AH583" s="135"/>
      <c r="AI583" s="135"/>
      <c r="AJ583" s="135"/>
      <c r="AK583" s="135"/>
      <c r="AL583" s="135"/>
      <c r="AM583" s="135"/>
      <c r="AN583" s="135"/>
      <c r="AO583" s="135"/>
      <c r="AP583" s="135"/>
      <c r="AQ583" s="135"/>
      <c r="AR583" s="135"/>
      <c r="AS583" s="135"/>
      <c r="AT583" s="135"/>
      <c r="AU583" s="135"/>
      <c r="AV583" s="136"/>
      <c r="AW583" s="136"/>
    </row>
    <row r="584" spans="3:248" s="132" customFormat="1" ht="16.5" customHeight="1">
      <c r="C584" s="133"/>
      <c r="D584" s="138"/>
      <c r="E584" s="139"/>
      <c r="F584" s="139"/>
      <c r="G584" s="133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35"/>
      <c r="AE584" s="135"/>
      <c r="AF584" s="135"/>
      <c r="AG584" s="135"/>
      <c r="AH584" s="135"/>
      <c r="AI584" s="135"/>
      <c r="AJ584" s="135"/>
      <c r="AK584" s="135"/>
      <c r="AL584" s="135"/>
      <c r="AM584" s="135"/>
      <c r="AN584" s="135"/>
      <c r="AO584" s="135"/>
      <c r="AP584" s="135"/>
      <c r="AQ584" s="135"/>
      <c r="AR584" s="135"/>
      <c r="AS584" s="135"/>
      <c r="AT584" s="135"/>
      <c r="AU584" s="135"/>
      <c r="AV584" s="136"/>
      <c r="AW584" s="136"/>
    </row>
    <row r="585" spans="3:248" s="132" customFormat="1" ht="16.5" customHeight="1">
      <c r="C585" s="133"/>
      <c r="D585" s="138"/>
      <c r="E585" s="139"/>
      <c r="F585" s="139"/>
      <c r="G585" s="133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  <c r="AF585" s="135"/>
      <c r="AG585" s="135"/>
      <c r="AH585" s="135"/>
      <c r="AI585" s="135"/>
      <c r="AJ585" s="135"/>
      <c r="AK585" s="135"/>
      <c r="AL585" s="135"/>
      <c r="AM585" s="135"/>
      <c r="AN585" s="135"/>
      <c r="AO585" s="135"/>
      <c r="AP585" s="135"/>
      <c r="AQ585" s="135"/>
      <c r="AR585" s="135"/>
      <c r="AS585" s="135"/>
      <c r="AT585" s="135"/>
      <c r="AU585" s="135"/>
      <c r="AV585" s="136"/>
      <c r="AW585" s="136"/>
    </row>
    <row r="586" spans="3:248" s="132" customFormat="1" ht="16.5" customHeight="1">
      <c r="C586" s="133"/>
      <c r="D586" s="138"/>
      <c r="E586" s="139"/>
      <c r="F586" s="139"/>
      <c r="G586" s="133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5"/>
      <c r="AG586" s="135"/>
      <c r="AH586" s="135"/>
      <c r="AI586" s="135"/>
      <c r="AJ586" s="135"/>
      <c r="AK586" s="135"/>
      <c r="AL586" s="135"/>
      <c r="AM586" s="135"/>
      <c r="AN586" s="135"/>
      <c r="AO586" s="135"/>
      <c r="AP586" s="135"/>
      <c r="AQ586" s="135"/>
      <c r="AR586" s="135"/>
      <c r="AS586" s="135"/>
      <c r="AT586" s="135"/>
      <c r="AU586" s="135"/>
      <c r="AV586" s="136"/>
      <c r="AW586" s="136"/>
    </row>
    <row r="587" spans="3:248" s="132" customFormat="1" ht="16.5" customHeight="1">
      <c r="C587" s="133"/>
      <c r="D587" s="138"/>
      <c r="E587" s="139"/>
      <c r="F587" s="139"/>
      <c r="G587" s="133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  <c r="AA587" s="135"/>
      <c r="AB587" s="135"/>
      <c r="AC587" s="135"/>
      <c r="AD587" s="135"/>
      <c r="AE587" s="135"/>
      <c r="AF587" s="135"/>
      <c r="AG587" s="135"/>
      <c r="AH587" s="135"/>
      <c r="AI587" s="135"/>
      <c r="AJ587" s="135"/>
      <c r="AK587" s="135"/>
      <c r="AL587" s="135"/>
      <c r="AM587" s="135"/>
      <c r="AN587" s="135"/>
      <c r="AO587" s="135"/>
      <c r="AP587" s="135"/>
      <c r="AQ587" s="135"/>
      <c r="AR587" s="135"/>
      <c r="AS587" s="135"/>
      <c r="AT587" s="135"/>
      <c r="AU587" s="135"/>
      <c r="AV587" s="136"/>
      <c r="AW587" s="136"/>
    </row>
    <row r="588" spans="3:248" s="132" customFormat="1" ht="16.5" customHeight="1">
      <c r="C588" s="133"/>
      <c r="D588" s="138"/>
      <c r="E588" s="139"/>
      <c r="F588" s="139"/>
      <c r="G588" s="133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  <c r="AA588" s="135"/>
      <c r="AB588" s="135"/>
      <c r="AC588" s="135"/>
      <c r="AD588" s="135"/>
      <c r="AE588" s="135"/>
      <c r="AF588" s="135"/>
      <c r="AG588" s="135"/>
      <c r="AH588" s="135"/>
      <c r="AI588" s="135"/>
      <c r="AJ588" s="135"/>
      <c r="AK588" s="135"/>
      <c r="AL588" s="135"/>
      <c r="AM588" s="135"/>
      <c r="AN588" s="135"/>
      <c r="AO588" s="135"/>
      <c r="AP588" s="135"/>
      <c r="AQ588" s="135"/>
      <c r="AR588" s="135"/>
      <c r="AS588" s="135"/>
      <c r="AT588" s="135"/>
      <c r="AU588" s="135"/>
      <c r="AV588" s="136"/>
      <c r="AW588" s="136"/>
    </row>
    <row r="589" spans="3:248" s="132" customFormat="1" ht="16.5" customHeight="1">
      <c r="C589" s="133"/>
      <c r="D589" s="138"/>
      <c r="E589" s="139"/>
      <c r="F589" s="139"/>
      <c r="G589" s="133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  <c r="AF589" s="135"/>
      <c r="AG589" s="135"/>
      <c r="AH589" s="135"/>
      <c r="AI589" s="135"/>
      <c r="AJ589" s="135"/>
      <c r="AK589" s="135"/>
      <c r="AL589" s="135"/>
      <c r="AM589" s="135"/>
      <c r="AN589" s="135"/>
      <c r="AO589" s="135"/>
      <c r="AP589" s="135"/>
      <c r="AQ589" s="135"/>
      <c r="AR589" s="135"/>
      <c r="AS589" s="135"/>
      <c r="AT589" s="135"/>
      <c r="AU589" s="135"/>
      <c r="AV589" s="136"/>
      <c r="AW589" s="136"/>
    </row>
    <row r="590" spans="3:248" s="132" customFormat="1" ht="16.5" customHeight="1">
      <c r="C590" s="133"/>
      <c r="D590" s="138"/>
      <c r="E590" s="139"/>
      <c r="F590" s="139"/>
      <c r="G590" s="133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35"/>
      <c r="AE590" s="135"/>
      <c r="AF590" s="135"/>
      <c r="AG590" s="135"/>
      <c r="AH590" s="135"/>
      <c r="AI590" s="135"/>
      <c r="AJ590" s="135"/>
      <c r="AK590" s="135"/>
      <c r="AL590" s="135"/>
      <c r="AM590" s="135"/>
      <c r="AN590" s="135"/>
      <c r="AO590" s="135"/>
      <c r="AP590" s="135"/>
      <c r="AQ590" s="135"/>
      <c r="AR590" s="135"/>
      <c r="AS590" s="135"/>
      <c r="AT590" s="135"/>
      <c r="AU590" s="135"/>
      <c r="AV590" s="136"/>
      <c r="AW590" s="136"/>
    </row>
    <row r="591" spans="3:248" ht="5.7" customHeight="1">
      <c r="AX591" s="132"/>
      <c r="AY591" s="132"/>
      <c r="AZ591" s="132"/>
      <c r="BA591" s="132"/>
      <c r="BB591" s="132"/>
      <c r="BC591" s="132"/>
      <c r="BD591" s="132"/>
      <c r="BE591" s="132"/>
      <c r="BF591" s="132"/>
      <c r="BG591" s="132"/>
      <c r="BH591" s="132"/>
      <c r="BI591" s="132"/>
      <c r="BJ591" s="132"/>
      <c r="BK591" s="132"/>
      <c r="BL591" s="132"/>
      <c r="BM591" s="132"/>
      <c r="BN591" s="132"/>
      <c r="BO591" s="132"/>
      <c r="BP591" s="132"/>
      <c r="BQ591" s="132"/>
      <c r="BR591" s="132"/>
      <c r="BS591" s="132"/>
      <c r="BT591" s="132"/>
      <c r="BU591" s="132"/>
      <c r="BV591" s="132"/>
      <c r="BW591" s="132"/>
      <c r="BX591" s="132"/>
      <c r="BY591" s="132"/>
      <c r="BZ591" s="132"/>
      <c r="CA591" s="132"/>
      <c r="CB591" s="132"/>
      <c r="CC591" s="132"/>
      <c r="CD591" s="132"/>
      <c r="CE591" s="132"/>
      <c r="CF591" s="132"/>
      <c r="CG591" s="132"/>
      <c r="CH591" s="132"/>
      <c r="CI591" s="132"/>
      <c r="CJ591" s="132"/>
      <c r="CK591" s="132"/>
      <c r="CL591" s="132"/>
      <c r="CM591" s="132"/>
      <c r="CN591" s="132"/>
      <c r="CO591" s="132"/>
      <c r="CP591" s="132"/>
      <c r="CQ591" s="132"/>
      <c r="CR591" s="132"/>
      <c r="CS591" s="132"/>
      <c r="CT591" s="132"/>
      <c r="CU591" s="132"/>
      <c r="CV591" s="132"/>
      <c r="CW591" s="132"/>
      <c r="CX591" s="132"/>
      <c r="CY591" s="132"/>
      <c r="CZ591" s="132"/>
      <c r="DA591" s="132"/>
      <c r="DB591" s="132"/>
      <c r="DC591" s="132"/>
      <c r="DD591" s="132"/>
      <c r="DE591" s="132"/>
      <c r="DF591" s="132"/>
      <c r="DG591" s="132"/>
      <c r="DH591" s="132"/>
      <c r="DI591" s="132"/>
      <c r="DJ591" s="132"/>
      <c r="DK591" s="132"/>
      <c r="DL591" s="132"/>
      <c r="DM591" s="132"/>
      <c r="DN591" s="132"/>
      <c r="DO591" s="132"/>
      <c r="DP591" s="132"/>
      <c r="DQ591" s="132"/>
      <c r="DR591" s="132"/>
      <c r="DS591" s="132"/>
      <c r="DT591" s="132"/>
      <c r="DU591" s="132"/>
      <c r="DV591" s="132"/>
      <c r="DW591" s="132"/>
      <c r="DX591" s="132"/>
      <c r="DY591" s="132"/>
      <c r="DZ591" s="132"/>
      <c r="EA591" s="132"/>
      <c r="EB591" s="132"/>
      <c r="EC591" s="132"/>
      <c r="ED591" s="132"/>
      <c r="EE591" s="132"/>
      <c r="EF591" s="132"/>
      <c r="EG591" s="132"/>
      <c r="EH591" s="132"/>
      <c r="EI591" s="132"/>
      <c r="EJ591" s="132"/>
      <c r="EK591" s="132"/>
      <c r="EL591" s="132"/>
      <c r="EM591" s="132"/>
      <c r="EN591" s="132"/>
      <c r="EO591" s="132"/>
      <c r="EP591" s="132"/>
      <c r="EQ591" s="132"/>
      <c r="ER591" s="132"/>
      <c r="ES591" s="132"/>
      <c r="ET591" s="132"/>
      <c r="EU591" s="132"/>
      <c r="EV591" s="132"/>
      <c r="EW591" s="132"/>
      <c r="EX591" s="132"/>
      <c r="EY591" s="132"/>
      <c r="EZ591" s="132"/>
      <c r="FA591" s="132"/>
      <c r="FB591" s="132"/>
      <c r="FC591" s="132"/>
      <c r="FD591" s="132"/>
      <c r="FE591" s="132"/>
      <c r="FF591" s="132"/>
      <c r="FG591" s="132"/>
      <c r="FH591" s="132"/>
      <c r="FI591" s="132"/>
      <c r="FJ591" s="132"/>
      <c r="FK591" s="132"/>
      <c r="FL591" s="132"/>
      <c r="FM591" s="132"/>
      <c r="FN591" s="132"/>
      <c r="FO591" s="132"/>
      <c r="FP591" s="132"/>
      <c r="FQ591" s="132"/>
      <c r="FR591" s="132"/>
      <c r="FS591" s="132"/>
      <c r="FT591" s="132"/>
      <c r="FU591" s="132"/>
      <c r="FV591" s="132"/>
      <c r="FW591" s="132"/>
      <c r="FX591" s="132"/>
      <c r="FY591" s="132"/>
      <c r="FZ591" s="132"/>
      <c r="GA591" s="132"/>
      <c r="GB591" s="132"/>
      <c r="GC591" s="132"/>
      <c r="GD591" s="132"/>
      <c r="GE591" s="132"/>
      <c r="GF591" s="132"/>
      <c r="GG591" s="132"/>
      <c r="GH591" s="132"/>
      <c r="GI591" s="132"/>
      <c r="GJ591" s="132"/>
      <c r="GK591" s="132"/>
      <c r="GL591" s="132"/>
      <c r="GM591" s="132"/>
      <c r="GN591" s="132"/>
      <c r="GO591" s="132"/>
      <c r="GP591" s="132"/>
      <c r="GQ591" s="132"/>
      <c r="GR591" s="132"/>
      <c r="GS591" s="132"/>
      <c r="GT591" s="132"/>
      <c r="GU591" s="132"/>
      <c r="GV591" s="132"/>
      <c r="GW591" s="132"/>
      <c r="GX591" s="132"/>
      <c r="GY591" s="132"/>
      <c r="GZ591" s="132"/>
      <c r="HA591" s="132"/>
      <c r="HB591" s="132"/>
      <c r="HC591" s="132"/>
      <c r="HD591" s="132"/>
      <c r="HE591" s="132"/>
      <c r="HF591" s="132"/>
      <c r="HG591" s="132"/>
      <c r="HH591" s="132"/>
      <c r="HI591" s="132"/>
      <c r="HJ591" s="132"/>
      <c r="HK591" s="132"/>
      <c r="HL591" s="132"/>
      <c r="HM591" s="132"/>
      <c r="HN591" s="132"/>
      <c r="HO591" s="132"/>
      <c r="HP591" s="132"/>
      <c r="HQ591" s="132"/>
      <c r="HR591" s="132"/>
      <c r="HS591" s="132"/>
      <c r="HT591" s="132"/>
      <c r="HU591" s="132"/>
      <c r="HV591" s="132"/>
      <c r="HW591" s="132"/>
      <c r="HX591" s="132"/>
      <c r="HY591" s="132"/>
      <c r="HZ591" s="132"/>
      <c r="IA591" s="132"/>
      <c r="IB591" s="132"/>
      <c r="IC591" s="132"/>
      <c r="ID591" s="132"/>
      <c r="IE591" s="132"/>
      <c r="IF591" s="132"/>
      <c r="IG591" s="132"/>
      <c r="IH591" s="132"/>
      <c r="II591" s="132"/>
      <c r="IJ591" s="132"/>
      <c r="IK591" s="132"/>
      <c r="IL591" s="132"/>
      <c r="IM591" s="132"/>
      <c r="IN591" s="132"/>
    </row>
    <row r="592" spans="3:248" ht="5.7" customHeight="1">
      <c r="AX592" s="132"/>
      <c r="AY592" s="132"/>
      <c r="AZ592" s="132"/>
      <c r="BA592" s="132"/>
      <c r="BB592" s="132"/>
      <c r="BC592" s="132"/>
      <c r="BD592" s="132"/>
      <c r="BE592" s="132"/>
      <c r="BF592" s="132"/>
      <c r="BG592" s="132"/>
      <c r="BH592" s="132"/>
      <c r="BI592" s="132"/>
      <c r="BJ592" s="132"/>
      <c r="BK592" s="132"/>
      <c r="BL592" s="132"/>
      <c r="BM592" s="132"/>
      <c r="BN592" s="132"/>
      <c r="BO592" s="132"/>
      <c r="BP592" s="132"/>
      <c r="BQ592" s="132"/>
      <c r="BR592" s="132"/>
      <c r="BS592" s="132"/>
      <c r="BT592" s="132"/>
      <c r="BU592" s="132"/>
      <c r="BV592" s="132"/>
      <c r="BW592" s="132"/>
      <c r="BX592" s="132"/>
      <c r="BY592" s="132"/>
      <c r="BZ592" s="132"/>
      <c r="CA592" s="132"/>
      <c r="CB592" s="132"/>
      <c r="CC592" s="132"/>
      <c r="CD592" s="132"/>
      <c r="CE592" s="132"/>
      <c r="CF592" s="132"/>
      <c r="CG592" s="132"/>
      <c r="CH592" s="132"/>
      <c r="CI592" s="132"/>
      <c r="CJ592" s="132"/>
      <c r="CK592" s="132"/>
      <c r="CL592" s="132"/>
      <c r="CM592" s="132"/>
      <c r="CN592" s="132"/>
      <c r="CO592" s="132"/>
      <c r="CP592" s="132"/>
      <c r="CQ592" s="132"/>
      <c r="CR592" s="132"/>
      <c r="CS592" s="132"/>
      <c r="CT592" s="132"/>
      <c r="CU592" s="132"/>
      <c r="CV592" s="132"/>
      <c r="CW592" s="132"/>
      <c r="CX592" s="132"/>
      <c r="CY592" s="132"/>
      <c r="CZ592" s="132"/>
      <c r="DA592" s="132"/>
      <c r="DB592" s="132"/>
      <c r="DC592" s="132"/>
      <c r="DD592" s="132"/>
      <c r="DE592" s="132"/>
      <c r="DF592" s="132"/>
      <c r="DG592" s="132"/>
      <c r="DH592" s="132"/>
      <c r="DI592" s="132"/>
      <c r="DJ592" s="132"/>
      <c r="DK592" s="132"/>
      <c r="DL592" s="132"/>
      <c r="DM592" s="132"/>
      <c r="DN592" s="132"/>
      <c r="DO592" s="132"/>
      <c r="DP592" s="132"/>
      <c r="DQ592" s="132"/>
      <c r="DR592" s="132"/>
      <c r="DS592" s="132"/>
      <c r="DT592" s="132"/>
      <c r="DU592" s="132"/>
      <c r="DV592" s="132"/>
      <c r="DW592" s="132"/>
      <c r="DX592" s="132"/>
      <c r="DY592" s="132"/>
      <c r="DZ592" s="132"/>
      <c r="EA592" s="132"/>
      <c r="EB592" s="132"/>
      <c r="EC592" s="132"/>
      <c r="ED592" s="132"/>
      <c r="EE592" s="132"/>
      <c r="EF592" s="132"/>
      <c r="EG592" s="132"/>
      <c r="EH592" s="132"/>
      <c r="EI592" s="132"/>
      <c r="EJ592" s="132"/>
      <c r="EK592" s="132"/>
      <c r="EL592" s="132"/>
      <c r="EM592" s="132"/>
      <c r="EN592" s="132"/>
      <c r="EO592" s="132"/>
      <c r="EP592" s="132"/>
      <c r="EQ592" s="132"/>
      <c r="ER592" s="132"/>
      <c r="ES592" s="132"/>
      <c r="ET592" s="132"/>
      <c r="EU592" s="132"/>
      <c r="EV592" s="132"/>
      <c r="EW592" s="132"/>
      <c r="EX592" s="132"/>
      <c r="EY592" s="132"/>
      <c r="EZ592" s="132"/>
      <c r="FA592" s="132"/>
      <c r="FB592" s="132"/>
      <c r="FC592" s="132"/>
      <c r="FD592" s="132"/>
      <c r="FE592" s="132"/>
      <c r="FF592" s="132"/>
      <c r="FG592" s="132"/>
      <c r="FH592" s="132"/>
      <c r="FI592" s="132"/>
      <c r="FJ592" s="132"/>
      <c r="FK592" s="132"/>
      <c r="FL592" s="132"/>
      <c r="FM592" s="132"/>
      <c r="FN592" s="132"/>
      <c r="FO592" s="132"/>
      <c r="FP592" s="132"/>
      <c r="FQ592" s="132"/>
      <c r="FR592" s="132"/>
      <c r="FS592" s="132"/>
      <c r="FT592" s="132"/>
      <c r="FU592" s="132"/>
      <c r="FV592" s="132"/>
      <c r="FW592" s="132"/>
      <c r="FX592" s="132"/>
      <c r="FY592" s="132"/>
      <c r="FZ592" s="132"/>
      <c r="GA592" s="132"/>
      <c r="GB592" s="132"/>
      <c r="GC592" s="132"/>
      <c r="GD592" s="132"/>
      <c r="GE592" s="132"/>
      <c r="GF592" s="132"/>
      <c r="GG592" s="132"/>
      <c r="GH592" s="132"/>
      <c r="GI592" s="132"/>
      <c r="GJ592" s="132"/>
      <c r="GK592" s="132"/>
      <c r="GL592" s="132"/>
      <c r="GM592" s="132"/>
      <c r="GN592" s="132"/>
      <c r="GO592" s="132"/>
      <c r="GP592" s="132"/>
      <c r="GQ592" s="132"/>
      <c r="GR592" s="132"/>
      <c r="GS592" s="132"/>
      <c r="GT592" s="132"/>
      <c r="GU592" s="132"/>
      <c r="GV592" s="132"/>
      <c r="GW592" s="132"/>
      <c r="GX592" s="132"/>
      <c r="GY592" s="132"/>
      <c r="GZ592" s="132"/>
      <c r="HA592" s="132"/>
      <c r="HB592" s="132"/>
      <c r="HC592" s="132"/>
      <c r="HD592" s="132"/>
      <c r="HE592" s="132"/>
      <c r="HF592" s="132"/>
      <c r="HG592" s="132"/>
      <c r="HH592" s="132"/>
      <c r="HI592" s="132"/>
      <c r="HJ592" s="132"/>
      <c r="HK592" s="132"/>
      <c r="HL592" s="132"/>
      <c r="HM592" s="132"/>
      <c r="HN592" s="132"/>
      <c r="HO592" s="132"/>
      <c r="HP592" s="132"/>
      <c r="HQ592" s="132"/>
      <c r="HR592" s="132"/>
      <c r="HS592" s="132"/>
      <c r="HT592" s="132"/>
      <c r="HU592" s="132"/>
      <c r="HV592" s="132"/>
      <c r="HW592" s="132"/>
      <c r="HX592" s="132"/>
      <c r="HY592" s="132"/>
      <c r="HZ592" s="132"/>
      <c r="IA592" s="132"/>
      <c r="IB592" s="132"/>
      <c r="IC592" s="132"/>
      <c r="ID592" s="132"/>
      <c r="IE592" s="132"/>
      <c r="IF592" s="132"/>
      <c r="IG592" s="132"/>
      <c r="IH592" s="132"/>
      <c r="II592" s="132"/>
      <c r="IJ592" s="132"/>
      <c r="IK592" s="132"/>
      <c r="IL592" s="132"/>
      <c r="IM592" s="132"/>
    </row>
    <row r="593" spans="50:247" ht="5.7" customHeight="1">
      <c r="AX593" s="132"/>
      <c r="AY593" s="132"/>
      <c r="AZ593" s="132"/>
      <c r="BA593" s="132"/>
      <c r="BB593" s="132"/>
      <c r="BC593" s="132"/>
      <c r="BD593" s="132"/>
      <c r="BE593" s="132"/>
      <c r="BF593" s="132"/>
      <c r="BG593" s="132"/>
      <c r="BH593" s="132"/>
      <c r="BI593" s="132"/>
      <c r="BJ593" s="132"/>
      <c r="BK593" s="132"/>
      <c r="BL593" s="132"/>
      <c r="BM593" s="132"/>
      <c r="BN593" s="132"/>
      <c r="BO593" s="132"/>
      <c r="BP593" s="132"/>
      <c r="BQ593" s="132"/>
      <c r="BR593" s="132"/>
      <c r="BS593" s="132"/>
      <c r="BT593" s="132"/>
      <c r="BU593" s="132"/>
      <c r="BV593" s="132"/>
      <c r="BW593" s="132"/>
      <c r="BX593" s="132"/>
      <c r="BY593" s="132"/>
      <c r="BZ593" s="132"/>
      <c r="CA593" s="132"/>
      <c r="CB593" s="132"/>
      <c r="CC593" s="132"/>
      <c r="CD593" s="132"/>
      <c r="CE593" s="132"/>
      <c r="CF593" s="132"/>
      <c r="CG593" s="132"/>
      <c r="CH593" s="132"/>
      <c r="CI593" s="132"/>
      <c r="CJ593" s="132"/>
      <c r="CK593" s="132"/>
      <c r="CL593" s="132"/>
      <c r="CM593" s="132"/>
      <c r="CN593" s="132"/>
      <c r="CO593" s="132"/>
      <c r="CP593" s="132"/>
      <c r="CQ593" s="132"/>
      <c r="CR593" s="132"/>
      <c r="CS593" s="132"/>
      <c r="CT593" s="132"/>
      <c r="CU593" s="132"/>
      <c r="CV593" s="132"/>
      <c r="CW593" s="132"/>
      <c r="CX593" s="132"/>
      <c r="CY593" s="132"/>
      <c r="CZ593" s="132"/>
      <c r="DA593" s="132"/>
      <c r="DB593" s="132"/>
      <c r="DC593" s="132"/>
      <c r="DD593" s="132"/>
      <c r="DE593" s="132"/>
      <c r="DF593" s="132"/>
      <c r="DG593" s="132"/>
      <c r="DH593" s="132"/>
      <c r="DI593" s="132"/>
      <c r="DJ593" s="132"/>
      <c r="DK593" s="132"/>
      <c r="DL593" s="132"/>
      <c r="DM593" s="132"/>
      <c r="DN593" s="132"/>
      <c r="DO593" s="132"/>
      <c r="DP593" s="132"/>
      <c r="DQ593" s="132"/>
      <c r="DR593" s="132"/>
      <c r="DS593" s="132"/>
      <c r="DT593" s="132"/>
      <c r="DU593" s="132"/>
      <c r="DV593" s="132"/>
      <c r="DW593" s="132"/>
      <c r="DX593" s="132"/>
      <c r="DY593" s="132"/>
      <c r="DZ593" s="132"/>
      <c r="EA593" s="132"/>
      <c r="EB593" s="132"/>
      <c r="EC593" s="132"/>
      <c r="ED593" s="132"/>
      <c r="EE593" s="132"/>
      <c r="EF593" s="132"/>
      <c r="EG593" s="132"/>
      <c r="EH593" s="132"/>
      <c r="EI593" s="132"/>
      <c r="EJ593" s="132"/>
      <c r="EK593" s="132"/>
      <c r="EL593" s="132"/>
      <c r="EM593" s="132"/>
      <c r="EN593" s="132"/>
      <c r="EO593" s="132"/>
      <c r="EP593" s="132"/>
      <c r="EQ593" s="132"/>
      <c r="ER593" s="132"/>
      <c r="ES593" s="132"/>
      <c r="ET593" s="132"/>
      <c r="EU593" s="132"/>
      <c r="EV593" s="132"/>
      <c r="EW593" s="132"/>
      <c r="EX593" s="132"/>
      <c r="EY593" s="132"/>
      <c r="EZ593" s="132"/>
      <c r="FA593" s="132"/>
      <c r="FB593" s="132"/>
      <c r="FC593" s="132"/>
      <c r="FD593" s="132"/>
      <c r="FE593" s="132"/>
      <c r="FF593" s="132"/>
      <c r="FG593" s="132"/>
      <c r="FH593" s="132"/>
      <c r="FI593" s="132"/>
      <c r="FJ593" s="132"/>
      <c r="FK593" s="132"/>
      <c r="FL593" s="132"/>
      <c r="FM593" s="132"/>
      <c r="FN593" s="132"/>
      <c r="FO593" s="132"/>
      <c r="FP593" s="132"/>
      <c r="FQ593" s="132"/>
      <c r="FR593" s="132"/>
      <c r="FS593" s="132"/>
      <c r="FT593" s="132"/>
      <c r="FU593" s="132"/>
      <c r="FV593" s="132"/>
      <c r="FW593" s="132"/>
      <c r="FX593" s="132"/>
      <c r="FY593" s="132"/>
      <c r="FZ593" s="132"/>
      <c r="GA593" s="132"/>
      <c r="GB593" s="132"/>
      <c r="GC593" s="132"/>
      <c r="GD593" s="132"/>
      <c r="GE593" s="132"/>
      <c r="GF593" s="132"/>
      <c r="GG593" s="132"/>
      <c r="GH593" s="132"/>
      <c r="GI593" s="132"/>
      <c r="GJ593" s="132"/>
      <c r="GK593" s="132"/>
      <c r="GL593" s="132"/>
      <c r="GM593" s="132"/>
      <c r="GN593" s="132"/>
      <c r="GO593" s="132"/>
      <c r="GP593" s="132"/>
      <c r="GQ593" s="132"/>
      <c r="GR593" s="132"/>
      <c r="GS593" s="132"/>
      <c r="GT593" s="132"/>
      <c r="GU593" s="132"/>
      <c r="GV593" s="132"/>
      <c r="GW593" s="132"/>
      <c r="GX593" s="132"/>
      <c r="GY593" s="132"/>
      <c r="GZ593" s="132"/>
      <c r="HA593" s="132"/>
      <c r="HB593" s="132"/>
      <c r="HC593" s="132"/>
      <c r="HD593" s="132"/>
      <c r="HE593" s="132"/>
      <c r="HF593" s="132"/>
      <c r="HG593" s="132"/>
      <c r="HH593" s="132"/>
      <c r="HI593" s="132"/>
      <c r="HJ593" s="132"/>
      <c r="HK593" s="132"/>
      <c r="HL593" s="132"/>
      <c r="HM593" s="132"/>
      <c r="HN593" s="132"/>
      <c r="HO593" s="132"/>
      <c r="HP593" s="132"/>
      <c r="HQ593" s="132"/>
      <c r="HR593" s="132"/>
      <c r="HS593" s="132"/>
      <c r="HT593" s="132"/>
      <c r="HU593" s="132"/>
      <c r="HV593" s="132"/>
      <c r="HW593" s="132"/>
      <c r="HX593" s="132"/>
      <c r="HY593" s="132"/>
      <c r="HZ593" s="132"/>
      <c r="IA593" s="132"/>
      <c r="IB593" s="132"/>
      <c r="IC593" s="132"/>
      <c r="ID593" s="132"/>
      <c r="IE593" s="132"/>
      <c r="IF593" s="132"/>
      <c r="IG593" s="132"/>
      <c r="IH593" s="132"/>
      <c r="II593" s="132"/>
      <c r="IJ593" s="132"/>
      <c r="IK593" s="132"/>
      <c r="IL593" s="132"/>
      <c r="IM593" s="132"/>
    </row>
    <row r="594" spans="50:247" ht="5.7" customHeight="1">
      <c r="AX594" s="132"/>
      <c r="AY594" s="132"/>
      <c r="AZ594" s="132"/>
      <c r="BA594" s="132"/>
      <c r="BB594" s="132"/>
      <c r="BC594" s="132"/>
      <c r="BD594" s="132"/>
      <c r="BE594" s="132"/>
      <c r="BF594" s="132"/>
      <c r="BG594" s="132"/>
      <c r="BH594" s="132"/>
      <c r="BI594" s="132"/>
      <c r="BJ594" s="132"/>
      <c r="BK594" s="132"/>
      <c r="BL594" s="132"/>
      <c r="BM594" s="132"/>
      <c r="BN594" s="132"/>
      <c r="BO594" s="132"/>
      <c r="BP594" s="132"/>
      <c r="BQ594" s="132"/>
      <c r="BR594" s="132"/>
      <c r="BS594" s="132"/>
      <c r="BT594" s="132"/>
      <c r="BU594" s="132"/>
      <c r="BV594" s="132"/>
      <c r="BW594" s="132"/>
      <c r="BX594" s="132"/>
      <c r="BY594" s="132"/>
      <c r="BZ594" s="132"/>
      <c r="CA594" s="132"/>
      <c r="CB594" s="132"/>
      <c r="CC594" s="132"/>
      <c r="CD594" s="132"/>
      <c r="CE594" s="132"/>
      <c r="CF594" s="132"/>
      <c r="CG594" s="132"/>
      <c r="CH594" s="132"/>
      <c r="CI594" s="132"/>
      <c r="CJ594" s="132"/>
      <c r="CK594" s="132"/>
      <c r="CL594" s="132"/>
      <c r="CM594" s="132"/>
      <c r="CN594" s="132"/>
      <c r="CO594" s="132"/>
      <c r="CP594" s="132"/>
      <c r="CQ594" s="132"/>
      <c r="CR594" s="132"/>
      <c r="CS594" s="132"/>
      <c r="CT594" s="132"/>
      <c r="CU594" s="132"/>
      <c r="CV594" s="132"/>
      <c r="CW594" s="132"/>
      <c r="CX594" s="132"/>
      <c r="CY594" s="132"/>
      <c r="CZ594" s="132"/>
      <c r="DA594" s="132"/>
      <c r="DB594" s="132"/>
      <c r="DC594" s="132"/>
      <c r="DD594" s="132"/>
      <c r="DE594" s="132"/>
      <c r="DF594" s="132"/>
      <c r="DG594" s="132"/>
      <c r="DH594" s="132"/>
      <c r="DI594" s="132"/>
      <c r="DJ594" s="132"/>
      <c r="DK594" s="132"/>
      <c r="DL594" s="132"/>
      <c r="DM594" s="132"/>
      <c r="DN594" s="132"/>
      <c r="DO594" s="132"/>
      <c r="DP594" s="132"/>
      <c r="DQ594" s="132"/>
      <c r="DR594" s="132"/>
      <c r="DS594" s="132"/>
      <c r="DT594" s="132"/>
      <c r="DU594" s="132"/>
      <c r="DV594" s="132"/>
      <c r="DW594" s="132"/>
      <c r="DX594" s="132"/>
      <c r="DY594" s="132"/>
      <c r="DZ594" s="132"/>
      <c r="EA594" s="132"/>
      <c r="EB594" s="132"/>
      <c r="EC594" s="132"/>
      <c r="ED594" s="132"/>
      <c r="EE594" s="132"/>
      <c r="EF594" s="132"/>
      <c r="EG594" s="132"/>
      <c r="EH594" s="132"/>
      <c r="EI594" s="132"/>
      <c r="EJ594" s="132"/>
      <c r="EK594" s="132"/>
      <c r="EL594" s="132"/>
      <c r="EM594" s="132"/>
      <c r="EN594" s="132"/>
      <c r="EO594" s="132"/>
      <c r="EP594" s="132"/>
      <c r="EQ594" s="132"/>
      <c r="ER594" s="132"/>
      <c r="ES594" s="132"/>
      <c r="ET594" s="132"/>
      <c r="EU594" s="132"/>
      <c r="EV594" s="132"/>
      <c r="EW594" s="132"/>
      <c r="EX594" s="132"/>
      <c r="EY594" s="132"/>
      <c r="EZ594" s="132"/>
      <c r="FA594" s="132"/>
      <c r="FB594" s="132"/>
      <c r="FC594" s="132"/>
      <c r="FD594" s="132"/>
      <c r="FE594" s="132"/>
      <c r="FF594" s="132"/>
      <c r="FG594" s="132"/>
      <c r="FH594" s="132"/>
      <c r="FI594" s="132"/>
      <c r="FJ594" s="132"/>
      <c r="FK594" s="132"/>
      <c r="FL594" s="132"/>
      <c r="FM594" s="132"/>
      <c r="FN594" s="132"/>
      <c r="FO594" s="132"/>
      <c r="FP594" s="132"/>
      <c r="FQ594" s="132"/>
      <c r="FR594" s="132"/>
      <c r="FS594" s="132"/>
      <c r="FT594" s="132"/>
      <c r="FU594" s="132"/>
      <c r="FV594" s="132"/>
      <c r="FW594" s="132"/>
      <c r="FX594" s="132"/>
      <c r="FY594" s="132"/>
      <c r="FZ594" s="132"/>
      <c r="GA594" s="132"/>
      <c r="GB594" s="132"/>
      <c r="GC594" s="132"/>
      <c r="GD594" s="132"/>
      <c r="GE594" s="132"/>
      <c r="GF594" s="132"/>
      <c r="GG594" s="132"/>
      <c r="GH594" s="132"/>
      <c r="GI594" s="132"/>
      <c r="GJ594" s="132"/>
      <c r="GK594" s="132"/>
      <c r="GL594" s="132"/>
      <c r="GM594" s="132"/>
      <c r="GN594" s="132"/>
      <c r="GO594" s="132"/>
      <c r="GP594" s="132"/>
      <c r="GQ594" s="132"/>
      <c r="GR594" s="132"/>
      <c r="GS594" s="132"/>
      <c r="GT594" s="132"/>
      <c r="GU594" s="132"/>
      <c r="GV594" s="132"/>
      <c r="GW594" s="132"/>
      <c r="GX594" s="132"/>
      <c r="GY594" s="132"/>
      <c r="GZ594" s="132"/>
      <c r="HA594" s="132"/>
      <c r="HB594" s="132"/>
      <c r="HC594" s="132"/>
      <c r="HD594" s="132"/>
      <c r="HE594" s="132"/>
      <c r="HF594" s="132"/>
      <c r="HG594" s="132"/>
      <c r="HH594" s="132"/>
      <c r="HI594" s="132"/>
      <c r="HJ594" s="132"/>
      <c r="HK594" s="132"/>
      <c r="HL594" s="132"/>
      <c r="HM594" s="132"/>
      <c r="HN594" s="132"/>
      <c r="HO594" s="132"/>
      <c r="HP594" s="132"/>
      <c r="HQ594" s="132"/>
      <c r="HR594" s="132"/>
      <c r="HS594" s="132"/>
      <c r="HT594" s="132"/>
      <c r="HU594" s="132"/>
      <c r="HV594" s="132"/>
      <c r="HW594" s="132"/>
      <c r="HX594" s="132"/>
      <c r="HY594" s="132"/>
      <c r="HZ594" s="132"/>
      <c r="IA594" s="132"/>
      <c r="IB594" s="132"/>
      <c r="IC594" s="132"/>
      <c r="ID594" s="132"/>
      <c r="IE594" s="132"/>
      <c r="IF594" s="132"/>
      <c r="IG594" s="132"/>
      <c r="IH594" s="132"/>
      <c r="II594" s="132"/>
      <c r="IJ594" s="132"/>
      <c r="IK594" s="132"/>
      <c r="IL594" s="132"/>
      <c r="IM594" s="132"/>
    </row>
    <row r="595" spans="50:247" ht="5.7" customHeight="1">
      <c r="AX595" s="132"/>
      <c r="AY595" s="132"/>
      <c r="AZ595" s="132"/>
      <c r="BA595" s="132"/>
      <c r="BB595" s="132"/>
      <c r="BC595" s="132"/>
      <c r="BD595" s="132"/>
      <c r="BE595" s="132"/>
      <c r="BF595" s="132"/>
      <c r="BG595" s="132"/>
      <c r="BH595" s="132"/>
      <c r="BI595" s="132"/>
      <c r="BJ595" s="132"/>
      <c r="BK595" s="132"/>
      <c r="BL595" s="132"/>
      <c r="BM595" s="132"/>
      <c r="BN595" s="132"/>
      <c r="BO595" s="132"/>
      <c r="BP595" s="132"/>
      <c r="BQ595" s="132"/>
      <c r="BR595" s="132"/>
      <c r="BS595" s="132"/>
      <c r="BT595" s="132"/>
      <c r="BU595" s="132"/>
      <c r="BV595" s="132"/>
      <c r="BW595" s="132"/>
      <c r="BX595" s="132"/>
      <c r="BY595" s="132"/>
      <c r="BZ595" s="132"/>
      <c r="CA595" s="132"/>
      <c r="CB595" s="132"/>
      <c r="CC595" s="132"/>
      <c r="CD595" s="132"/>
      <c r="CE595" s="132"/>
      <c r="CF595" s="132"/>
      <c r="CG595" s="132"/>
      <c r="CH595" s="132"/>
      <c r="CI595" s="132"/>
      <c r="CJ595" s="132"/>
      <c r="CK595" s="132"/>
      <c r="CL595" s="132"/>
      <c r="CM595" s="132"/>
      <c r="CN595" s="132"/>
      <c r="CO595" s="132"/>
      <c r="CP595" s="132"/>
      <c r="CQ595" s="132"/>
      <c r="CR595" s="132"/>
      <c r="CS595" s="132"/>
      <c r="CT595" s="132"/>
      <c r="CU595" s="132"/>
      <c r="CV595" s="132"/>
      <c r="CW595" s="132"/>
      <c r="CX595" s="132"/>
      <c r="CY595" s="132"/>
      <c r="CZ595" s="132"/>
      <c r="DA595" s="132"/>
      <c r="DB595" s="132"/>
      <c r="DC595" s="132"/>
      <c r="DD595" s="132"/>
      <c r="DE595" s="132"/>
      <c r="DF595" s="132"/>
      <c r="DG595" s="132"/>
      <c r="DH595" s="132"/>
      <c r="DI595" s="132"/>
      <c r="DJ595" s="132"/>
      <c r="DK595" s="132"/>
      <c r="DL595" s="132"/>
      <c r="DM595" s="132"/>
      <c r="DN595" s="132"/>
      <c r="DO595" s="132"/>
      <c r="DP595" s="132"/>
      <c r="DQ595" s="132"/>
      <c r="DR595" s="132"/>
      <c r="DS595" s="132"/>
      <c r="DT595" s="132"/>
      <c r="DU595" s="132"/>
      <c r="DV595" s="132"/>
      <c r="DW595" s="132"/>
      <c r="DX595" s="132"/>
      <c r="DY595" s="132"/>
      <c r="DZ595" s="132"/>
      <c r="EA595" s="132"/>
      <c r="EB595" s="132"/>
      <c r="EC595" s="132"/>
      <c r="ED595" s="132"/>
      <c r="EE595" s="132"/>
      <c r="EF595" s="132"/>
      <c r="EG595" s="132"/>
      <c r="EH595" s="132"/>
      <c r="EI595" s="132"/>
      <c r="EJ595" s="132"/>
      <c r="EK595" s="132"/>
      <c r="EL595" s="132"/>
      <c r="EM595" s="132"/>
      <c r="EN595" s="132"/>
      <c r="EO595" s="132"/>
      <c r="EP595" s="132"/>
      <c r="EQ595" s="132"/>
      <c r="ER595" s="132"/>
      <c r="ES595" s="132"/>
      <c r="ET595" s="132"/>
      <c r="EU595" s="132"/>
      <c r="EV595" s="132"/>
      <c r="EW595" s="132"/>
      <c r="EX595" s="132"/>
      <c r="EY595" s="132"/>
      <c r="EZ595" s="132"/>
      <c r="FA595" s="132"/>
      <c r="FB595" s="132"/>
      <c r="FC595" s="132"/>
      <c r="FD595" s="132"/>
      <c r="FE595" s="132"/>
      <c r="FF595" s="132"/>
      <c r="FG595" s="132"/>
      <c r="FH595" s="132"/>
      <c r="FI595" s="132"/>
      <c r="FJ595" s="132"/>
      <c r="FK595" s="132"/>
      <c r="FL595" s="132"/>
      <c r="FM595" s="132"/>
      <c r="FN595" s="132"/>
      <c r="FO595" s="132"/>
      <c r="FP595" s="132"/>
      <c r="FQ595" s="132"/>
      <c r="FR595" s="132"/>
      <c r="FS595" s="132"/>
      <c r="FT595" s="132"/>
      <c r="FU595" s="132"/>
      <c r="FV595" s="132"/>
      <c r="FW595" s="132"/>
      <c r="FX595" s="132"/>
      <c r="FY595" s="132"/>
      <c r="FZ595" s="132"/>
      <c r="GA595" s="132"/>
      <c r="GB595" s="132"/>
      <c r="GC595" s="132"/>
      <c r="GD595" s="132"/>
      <c r="GE595" s="132"/>
      <c r="GF595" s="132"/>
      <c r="GG595" s="132"/>
      <c r="GH595" s="132"/>
      <c r="GI595" s="132"/>
      <c r="GJ595" s="132"/>
      <c r="GK595" s="132"/>
      <c r="GL595" s="132"/>
      <c r="GM595" s="132"/>
      <c r="GN595" s="132"/>
      <c r="GO595" s="132"/>
      <c r="GP595" s="132"/>
      <c r="GQ595" s="132"/>
      <c r="GR595" s="132"/>
      <c r="GS595" s="132"/>
      <c r="GT595" s="132"/>
      <c r="GU595" s="132"/>
      <c r="GV595" s="132"/>
      <c r="GW595" s="132"/>
      <c r="GX595" s="132"/>
      <c r="GY595" s="132"/>
      <c r="GZ595" s="132"/>
      <c r="HA595" s="132"/>
      <c r="HB595" s="132"/>
      <c r="HC595" s="132"/>
      <c r="HD595" s="132"/>
      <c r="HE595" s="132"/>
      <c r="HF595" s="132"/>
      <c r="HG595" s="132"/>
      <c r="HH595" s="132"/>
      <c r="HI595" s="132"/>
      <c r="HJ595" s="132"/>
      <c r="HK595" s="132"/>
      <c r="HL595" s="132"/>
      <c r="HM595" s="132"/>
      <c r="HN595" s="132"/>
      <c r="HO595" s="132"/>
      <c r="HP595" s="132"/>
      <c r="HQ595" s="132"/>
      <c r="HR595" s="132"/>
      <c r="HS595" s="132"/>
      <c r="HT595" s="132"/>
      <c r="HU595" s="132"/>
      <c r="HV595" s="132"/>
      <c r="HW595" s="132"/>
      <c r="HX595" s="132"/>
      <c r="HY595" s="132"/>
      <c r="HZ595" s="132"/>
      <c r="IA595" s="132"/>
      <c r="IB595" s="132"/>
      <c r="IC595" s="132"/>
      <c r="ID595" s="132"/>
      <c r="IE595" s="132"/>
      <c r="IF595" s="132"/>
      <c r="IG595" s="132"/>
      <c r="IH595" s="132"/>
      <c r="II595" s="132"/>
      <c r="IJ595" s="132"/>
      <c r="IK595" s="132"/>
      <c r="IL595" s="132"/>
      <c r="IM595" s="132"/>
    </row>
    <row r="596" spans="50:247" ht="5.7" customHeight="1">
      <c r="AX596" s="132"/>
      <c r="AY596" s="132"/>
      <c r="AZ596" s="132"/>
      <c r="BA596" s="132"/>
      <c r="BB596" s="132"/>
      <c r="BC596" s="132"/>
      <c r="BD596" s="132"/>
      <c r="BE596" s="132"/>
      <c r="BF596" s="132"/>
      <c r="BG596" s="132"/>
      <c r="BH596" s="132"/>
      <c r="BI596" s="132"/>
      <c r="BJ596" s="132"/>
      <c r="BK596" s="132"/>
      <c r="BL596" s="132"/>
      <c r="BM596" s="132"/>
      <c r="BN596" s="132"/>
      <c r="BO596" s="132"/>
      <c r="BP596" s="132"/>
      <c r="BQ596" s="132"/>
      <c r="BR596" s="132"/>
      <c r="BS596" s="132"/>
      <c r="BT596" s="132"/>
      <c r="BU596" s="132"/>
      <c r="BV596" s="132"/>
      <c r="BW596" s="132"/>
      <c r="BX596" s="132"/>
      <c r="BY596" s="132"/>
      <c r="BZ596" s="132"/>
      <c r="CA596" s="132"/>
      <c r="CB596" s="132"/>
      <c r="CC596" s="132"/>
      <c r="CD596" s="132"/>
      <c r="CE596" s="132"/>
      <c r="CF596" s="132"/>
      <c r="CG596" s="132"/>
      <c r="CH596" s="132"/>
      <c r="CI596" s="132"/>
      <c r="CJ596" s="132"/>
      <c r="CK596" s="132"/>
      <c r="CL596" s="132"/>
      <c r="CM596" s="132"/>
      <c r="CN596" s="132"/>
      <c r="CO596" s="132"/>
      <c r="CP596" s="132"/>
      <c r="CQ596" s="132"/>
      <c r="CR596" s="132"/>
      <c r="CS596" s="132"/>
      <c r="CT596" s="132"/>
      <c r="CU596" s="132"/>
      <c r="CV596" s="132"/>
      <c r="CW596" s="132"/>
      <c r="CX596" s="132"/>
      <c r="CY596" s="132"/>
      <c r="CZ596" s="132"/>
      <c r="DA596" s="132"/>
      <c r="DB596" s="132"/>
      <c r="DC596" s="132"/>
      <c r="DD596" s="132"/>
      <c r="DE596" s="132"/>
      <c r="DF596" s="132"/>
      <c r="DG596" s="132"/>
      <c r="DH596" s="132"/>
      <c r="DI596" s="132"/>
      <c r="DJ596" s="132"/>
      <c r="DK596" s="132"/>
      <c r="DL596" s="132"/>
      <c r="DM596" s="132"/>
      <c r="DN596" s="132"/>
      <c r="DO596" s="132"/>
      <c r="DP596" s="132"/>
      <c r="DQ596" s="132"/>
      <c r="DR596" s="132"/>
      <c r="DS596" s="132"/>
      <c r="DT596" s="132"/>
      <c r="DU596" s="132"/>
      <c r="DV596" s="132"/>
      <c r="DW596" s="132"/>
      <c r="DX596" s="132"/>
      <c r="DY596" s="132"/>
      <c r="DZ596" s="132"/>
      <c r="EA596" s="132"/>
      <c r="EB596" s="132"/>
      <c r="EC596" s="132"/>
      <c r="ED596" s="132"/>
      <c r="EE596" s="132"/>
      <c r="EF596" s="132"/>
      <c r="EG596" s="132"/>
      <c r="EH596" s="132"/>
      <c r="EI596" s="132"/>
      <c r="EJ596" s="132"/>
      <c r="EK596" s="132"/>
      <c r="EL596" s="132"/>
      <c r="EM596" s="132"/>
      <c r="EN596" s="132"/>
      <c r="EO596" s="132"/>
      <c r="EP596" s="132"/>
      <c r="EQ596" s="132"/>
      <c r="ER596" s="132"/>
      <c r="ES596" s="132"/>
      <c r="ET596" s="132"/>
      <c r="EU596" s="132"/>
      <c r="EV596" s="132"/>
      <c r="EW596" s="132"/>
      <c r="EX596" s="132"/>
      <c r="EY596" s="132"/>
      <c r="EZ596" s="132"/>
      <c r="FA596" s="132"/>
      <c r="FB596" s="132"/>
      <c r="FC596" s="132"/>
      <c r="FD596" s="132"/>
      <c r="FE596" s="132"/>
      <c r="FF596" s="132"/>
      <c r="FG596" s="132"/>
      <c r="FH596" s="132"/>
      <c r="FI596" s="132"/>
      <c r="FJ596" s="132"/>
      <c r="FK596" s="132"/>
      <c r="FL596" s="132"/>
      <c r="FM596" s="132"/>
      <c r="FN596" s="132"/>
      <c r="FO596" s="132"/>
      <c r="FP596" s="132"/>
      <c r="FQ596" s="132"/>
      <c r="FR596" s="132"/>
      <c r="FS596" s="132"/>
      <c r="FT596" s="132"/>
      <c r="FU596" s="132"/>
      <c r="FV596" s="132"/>
      <c r="FW596" s="132"/>
      <c r="FX596" s="132"/>
      <c r="FY596" s="132"/>
      <c r="FZ596" s="132"/>
      <c r="GA596" s="132"/>
      <c r="GB596" s="132"/>
      <c r="GC596" s="132"/>
      <c r="GD596" s="132"/>
      <c r="GE596" s="132"/>
      <c r="GF596" s="132"/>
      <c r="GG596" s="132"/>
      <c r="GH596" s="132"/>
      <c r="GI596" s="132"/>
      <c r="GJ596" s="132"/>
      <c r="GK596" s="132"/>
      <c r="GL596" s="132"/>
      <c r="GM596" s="132"/>
      <c r="GN596" s="132"/>
      <c r="GO596" s="132"/>
      <c r="GP596" s="132"/>
      <c r="GQ596" s="132"/>
      <c r="GR596" s="132"/>
      <c r="GS596" s="132"/>
      <c r="GT596" s="132"/>
      <c r="GU596" s="132"/>
      <c r="GV596" s="132"/>
      <c r="GW596" s="132"/>
      <c r="GX596" s="132"/>
      <c r="GY596" s="132"/>
      <c r="GZ596" s="132"/>
      <c r="HA596" s="132"/>
      <c r="HB596" s="132"/>
      <c r="HC596" s="132"/>
      <c r="HD596" s="132"/>
      <c r="HE596" s="132"/>
      <c r="HF596" s="132"/>
      <c r="HG596" s="132"/>
      <c r="HH596" s="132"/>
      <c r="HI596" s="132"/>
      <c r="HJ596" s="132"/>
      <c r="HK596" s="132"/>
      <c r="HL596" s="132"/>
      <c r="HM596" s="132"/>
      <c r="HN596" s="132"/>
      <c r="HO596" s="132"/>
      <c r="HP596" s="132"/>
      <c r="HQ596" s="132"/>
      <c r="HR596" s="132"/>
      <c r="HS596" s="132"/>
      <c r="HT596" s="132"/>
      <c r="HU596" s="132"/>
      <c r="HV596" s="132"/>
      <c r="HW596" s="132"/>
      <c r="HX596" s="132"/>
      <c r="HY596" s="132"/>
      <c r="HZ596" s="132"/>
      <c r="IA596" s="132"/>
      <c r="IB596" s="132"/>
      <c r="IC596" s="132"/>
      <c r="ID596" s="132"/>
      <c r="IE596" s="132"/>
      <c r="IF596" s="132"/>
      <c r="IG596" s="132"/>
      <c r="IH596" s="132"/>
      <c r="II596" s="132"/>
      <c r="IJ596" s="132"/>
      <c r="IK596" s="132"/>
      <c r="IL596" s="132"/>
      <c r="IM596" s="132"/>
    </row>
    <row r="597" spans="50:247" ht="5.7" customHeight="1">
      <c r="AX597" s="132"/>
      <c r="AY597" s="132"/>
      <c r="AZ597" s="132"/>
      <c r="BA597" s="132"/>
      <c r="BB597" s="132"/>
      <c r="BC597" s="132"/>
      <c r="BD597" s="132"/>
      <c r="BE597" s="132"/>
      <c r="BF597" s="132"/>
      <c r="BG597" s="132"/>
      <c r="BH597" s="132"/>
      <c r="BI597" s="132"/>
      <c r="BJ597" s="132"/>
      <c r="BK597" s="132"/>
      <c r="BL597" s="132"/>
      <c r="BM597" s="132"/>
      <c r="BN597" s="132"/>
      <c r="BO597" s="132"/>
      <c r="BP597" s="132"/>
      <c r="BQ597" s="132"/>
      <c r="BR597" s="132"/>
      <c r="BS597" s="132"/>
      <c r="BT597" s="132"/>
      <c r="BU597" s="132"/>
      <c r="BV597" s="132"/>
      <c r="BW597" s="132"/>
      <c r="BX597" s="132"/>
      <c r="BY597" s="132"/>
      <c r="BZ597" s="132"/>
      <c r="CA597" s="132"/>
      <c r="CB597" s="132"/>
      <c r="CC597" s="132"/>
      <c r="CD597" s="132"/>
      <c r="CE597" s="132"/>
      <c r="CF597" s="132"/>
      <c r="CG597" s="132"/>
      <c r="CH597" s="132"/>
      <c r="CI597" s="132"/>
      <c r="CJ597" s="132"/>
      <c r="CK597" s="132"/>
      <c r="CL597" s="132"/>
      <c r="CM597" s="132"/>
      <c r="CN597" s="132"/>
      <c r="CO597" s="132"/>
      <c r="CP597" s="132"/>
      <c r="CQ597" s="132"/>
      <c r="CR597" s="132"/>
      <c r="CS597" s="132"/>
      <c r="CT597" s="132"/>
      <c r="CU597" s="132"/>
      <c r="CV597" s="132"/>
      <c r="CW597" s="132"/>
      <c r="CX597" s="132"/>
      <c r="CY597" s="132"/>
      <c r="CZ597" s="132"/>
      <c r="DA597" s="132"/>
      <c r="DB597" s="132"/>
      <c r="DC597" s="132"/>
      <c r="DD597" s="132"/>
      <c r="DE597" s="132"/>
      <c r="DF597" s="132"/>
      <c r="DG597" s="132"/>
      <c r="DH597" s="132"/>
      <c r="DI597" s="132"/>
      <c r="DJ597" s="132"/>
      <c r="DK597" s="132"/>
      <c r="DL597" s="132"/>
      <c r="DM597" s="132"/>
      <c r="DN597" s="132"/>
      <c r="DO597" s="132"/>
      <c r="DP597" s="132"/>
      <c r="DQ597" s="132"/>
      <c r="DR597" s="132"/>
      <c r="DS597" s="132"/>
      <c r="DT597" s="132"/>
      <c r="DU597" s="132"/>
      <c r="DV597" s="132"/>
      <c r="DW597" s="132"/>
      <c r="DX597" s="132"/>
      <c r="DY597" s="132"/>
      <c r="DZ597" s="132"/>
      <c r="EA597" s="132"/>
      <c r="EB597" s="132"/>
      <c r="EC597" s="132"/>
      <c r="ED597" s="132"/>
      <c r="EE597" s="132"/>
      <c r="EF597" s="132"/>
      <c r="EG597" s="132"/>
      <c r="EH597" s="132"/>
      <c r="EI597" s="132"/>
      <c r="EJ597" s="132"/>
      <c r="EK597" s="132"/>
      <c r="EL597" s="132"/>
      <c r="EM597" s="132"/>
      <c r="EN597" s="132"/>
      <c r="EO597" s="132"/>
      <c r="EP597" s="132"/>
      <c r="EQ597" s="132"/>
      <c r="ER597" s="132"/>
      <c r="ES597" s="132"/>
      <c r="ET597" s="132"/>
      <c r="EU597" s="132"/>
      <c r="EV597" s="132"/>
      <c r="EW597" s="132"/>
      <c r="EX597" s="132"/>
      <c r="EY597" s="132"/>
      <c r="EZ597" s="132"/>
      <c r="FA597" s="132"/>
      <c r="FB597" s="132"/>
      <c r="FC597" s="132"/>
      <c r="FD597" s="132"/>
      <c r="FE597" s="132"/>
      <c r="FF597" s="132"/>
      <c r="FG597" s="132"/>
      <c r="FH597" s="132"/>
      <c r="FI597" s="132"/>
      <c r="FJ597" s="132"/>
      <c r="FK597" s="132"/>
      <c r="FL597" s="132"/>
      <c r="FM597" s="132"/>
      <c r="FN597" s="132"/>
      <c r="FO597" s="132"/>
      <c r="FP597" s="132"/>
      <c r="FQ597" s="132"/>
      <c r="FR597" s="132"/>
      <c r="FS597" s="132"/>
      <c r="FT597" s="132"/>
      <c r="FU597" s="132"/>
      <c r="FV597" s="132"/>
      <c r="FW597" s="132"/>
      <c r="FX597" s="132"/>
      <c r="FY597" s="132"/>
      <c r="FZ597" s="132"/>
      <c r="GA597" s="132"/>
      <c r="GB597" s="132"/>
      <c r="GC597" s="132"/>
      <c r="GD597" s="132"/>
      <c r="GE597" s="132"/>
      <c r="GF597" s="132"/>
      <c r="GG597" s="132"/>
      <c r="GH597" s="132"/>
      <c r="GI597" s="132"/>
      <c r="GJ597" s="132"/>
      <c r="GK597" s="132"/>
      <c r="GL597" s="132"/>
      <c r="GM597" s="132"/>
      <c r="GN597" s="132"/>
      <c r="GO597" s="132"/>
      <c r="GP597" s="132"/>
      <c r="GQ597" s="132"/>
      <c r="GR597" s="132"/>
      <c r="GS597" s="132"/>
      <c r="GT597" s="132"/>
      <c r="GU597" s="132"/>
      <c r="GV597" s="132"/>
      <c r="GW597" s="132"/>
      <c r="GX597" s="132"/>
      <c r="GY597" s="132"/>
      <c r="GZ597" s="132"/>
      <c r="HA597" s="132"/>
      <c r="HB597" s="132"/>
      <c r="HC597" s="132"/>
      <c r="HD597" s="132"/>
      <c r="HE597" s="132"/>
      <c r="HF597" s="132"/>
      <c r="HG597" s="132"/>
      <c r="HH597" s="132"/>
      <c r="HI597" s="132"/>
      <c r="HJ597" s="132"/>
      <c r="HK597" s="132"/>
      <c r="HL597" s="132"/>
      <c r="HM597" s="132"/>
      <c r="HN597" s="132"/>
      <c r="HO597" s="132"/>
      <c r="HP597" s="132"/>
      <c r="HQ597" s="132"/>
      <c r="HR597" s="132"/>
      <c r="HS597" s="132"/>
      <c r="HT597" s="132"/>
      <c r="HU597" s="132"/>
      <c r="HV597" s="132"/>
      <c r="HW597" s="132"/>
      <c r="HX597" s="132"/>
      <c r="HY597" s="132"/>
      <c r="HZ597" s="132"/>
      <c r="IA597" s="132"/>
      <c r="IB597" s="132"/>
      <c r="IC597" s="132"/>
      <c r="ID597" s="132"/>
      <c r="IE597" s="132"/>
      <c r="IF597" s="132"/>
      <c r="IG597" s="132"/>
      <c r="IH597" s="132"/>
      <c r="II597" s="132"/>
      <c r="IJ597" s="132"/>
      <c r="IK597" s="132"/>
      <c r="IL597" s="132"/>
      <c r="IM597" s="132"/>
    </row>
    <row r="598" spans="50:247" ht="5.7" customHeight="1">
      <c r="AX598" s="132"/>
      <c r="AY598" s="132"/>
      <c r="AZ598" s="132"/>
      <c r="BA598" s="132"/>
      <c r="BB598" s="132"/>
      <c r="BC598" s="132"/>
      <c r="BD598" s="132"/>
      <c r="BE598" s="132"/>
      <c r="BF598" s="132"/>
      <c r="BG598" s="132"/>
      <c r="BH598" s="132"/>
      <c r="BI598" s="132"/>
      <c r="BJ598" s="132"/>
      <c r="BK598" s="132"/>
      <c r="BL598" s="132"/>
      <c r="BM598" s="132"/>
      <c r="BN598" s="132"/>
      <c r="BO598" s="132"/>
      <c r="BP598" s="132"/>
      <c r="BQ598" s="132"/>
      <c r="BR598" s="132"/>
      <c r="BS598" s="132"/>
      <c r="BT598" s="132"/>
      <c r="BU598" s="132"/>
      <c r="BV598" s="132"/>
      <c r="BW598" s="132"/>
      <c r="BX598" s="132"/>
      <c r="BY598" s="132"/>
      <c r="BZ598" s="132"/>
      <c r="CA598" s="132"/>
      <c r="CB598" s="132"/>
      <c r="CC598" s="132"/>
      <c r="CD598" s="132"/>
      <c r="CE598" s="132"/>
      <c r="CF598" s="132"/>
      <c r="CG598" s="132"/>
      <c r="CH598" s="132"/>
      <c r="CI598" s="132"/>
      <c r="CJ598" s="132"/>
      <c r="CK598" s="132"/>
      <c r="CL598" s="132"/>
      <c r="CM598" s="132"/>
      <c r="CN598" s="132"/>
      <c r="CO598" s="132"/>
      <c r="CP598" s="132"/>
      <c r="CQ598" s="132"/>
      <c r="CR598" s="132"/>
      <c r="CS598" s="132"/>
      <c r="CT598" s="132"/>
      <c r="CU598" s="132"/>
      <c r="CV598" s="132"/>
      <c r="CW598" s="132"/>
      <c r="CX598" s="132"/>
      <c r="CY598" s="132"/>
      <c r="CZ598" s="132"/>
      <c r="DA598" s="132"/>
      <c r="DB598" s="132"/>
      <c r="DC598" s="132"/>
      <c r="DD598" s="132"/>
      <c r="DE598" s="132"/>
      <c r="DF598" s="132"/>
      <c r="DG598" s="132"/>
      <c r="DH598" s="132"/>
      <c r="DI598" s="132"/>
      <c r="DJ598" s="132"/>
      <c r="DK598" s="132"/>
      <c r="DL598" s="132"/>
      <c r="DM598" s="132"/>
      <c r="DN598" s="132"/>
      <c r="DO598" s="132"/>
      <c r="DP598" s="132"/>
      <c r="DQ598" s="132"/>
      <c r="DR598" s="132"/>
      <c r="DS598" s="132"/>
      <c r="DT598" s="132"/>
      <c r="DU598" s="132"/>
      <c r="DV598" s="132"/>
      <c r="DW598" s="132"/>
      <c r="DX598" s="132"/>
      <c r="DY598" s="132"/>
      <c r="DZ598" s="132"/>
      <c r="EA598" s="132"/>
      <c r="EB598" s="132"/>
      <c r="EC598" s="132"/>
      <c r="ED598" s="132"/>
      <c r="EE598" s="132"/>
      <c r="EF598" s="132"/>
      <c r="EG598" s="132"/>
      <c r="EH598" s="132"/>
      <c r="EI598" s="132"/>
      <c r="EJ598" s="132"/>
      <c r="EK598" s="132"/>
      <c r="EL598" s="132"/>
      <c r="EM598" s="132"/>
      <c r="EN598" s="132"/>
      <c r="EO598" s="132"/>
      <c r="EP598" s="132"/>
      <c r="EQ598" s="132"/>
      <c r="ER598" s="132"/>
      <c r="ES598" s="132"/>
      <c r="ET598" s="132"/>
      <c r="EU598" s="132"/>
      <c r="EV598" s="132"/>
      <c r="EW598" s="132"/>
      <c r="EX598" s="132"/>
      <c r="EY598" s="132"/>
      <c r="EZ598" s="132"/>
      <c r="FA598" s="132"/>
      <c r="FB598" s="132"/>
      <c r="FC598" s="132"/>
      <c r="FD598" s="132"/>
      <c r="FE598" s="132"/>
      <c r="FF598" s="132"/>
      <c r="FG598" s="132"/>
      <c r="FH598" s="132"/>
      <c r="FI598" s="132"/>
      <c r="FJ598" s="132"/>
      <c r="FK598" s="132"/>
      <c r="FL598" s="132"/>
      <c r="FM598" s="132"/>
      <c r="FN598" s="132"/>
      <c r="FO598" s="132"/>
      <c r="FP598" s="132"/>
      <c r="FQ598" s="132"/>
      <c r="FR598" s="132"/>
      <c r="FS598" s="132"/>
      <c r="FT598" s="132"/>
      <c r="FU598" s="132"/>
      <c r="FV598" s="132"/>
      <c r="FW598" s="132"/>
      <c r="FX598" s="132"/>
      <c r="FY598" s="132"/>
      <c r="FZ598" s="132"/>
      <c r="GA598" s="132"/>
      <c r="GB598" s="132"/>
      <c r="GC598" s="132"/>
      <c r="GD598" s="132"/>
      <c r="GE598" s="132"/>
      <c r="GF598" s="132"/>
      <c r="GG598" s="132"/>
      <c r="GH598" s="132"/>
      <c r="GI598" s="132"/>
      <c r="GJ598" s="132"/>
      <c r="GK598" s="132"/>
      <c r="GL598" s="132"/>
      <c r="GM598" s="132"/>
      <c r="GN598" s="132"/>
      <c r="GO598" s="132"/>
      <c r="GP598" s="132"/>
      <c r="GQ598" s="132"/>
      <c r="GR598" s="132"/>
      <c r="GS598" s="132"/>
      <c r="GT598" s="132"/>
      <c r="GU598" s="132"/>
      <c r="GV598" s="132"/>
      <c r="GW598" s="132"/>
      <c r="GX598" s="132"/>
      <c r="GY598" s="132"/>
      <c r="GZ598" s="132"/>
      <c r="HA598" s="132"/>
      <c r="HB598" s="132"/>
      <c r="HC598" s="132"/>
      <c r="HD598" s="132"/>
      <c r="HE598" s="132"/>
      <c r="HF598" s="132"/>
      <c r="HG598" s="132"/>
      <c r="HH598" s="132"/>
      <c r="HI598" s="132"/>
      <c r="HJ598" s="132"/>
      <c r="HK598" s="132"/>
      <c r="HL598" s="132"/>
      <c r="HM598" s="132"/>
      <c r="HN598" s="132"/>
      <c r="HO598" s="132"/>
      <c r="HP598" s="132"/>
      <c r="HQ598" s="132"/>
      <c r="HR598" s="132"/>
      <c r="HS598" s="132"/>
      <c r="HT598" s="132"/>
      <c r="HU598" s="132"/>
      <c r="HV598" s="132"/>
      <c r="HW598" s="132"/>
      <c r="HX598" s="132"/>
      <c r="HY598" s="132"/>
      <c r="HZ598" s="132"/>
      <c r="IA598" s="132"/>
      <c r="IB598" s="132"/>
      <c r="IC598" s="132"/>
      <c r="ID598" s="132"/>
      <c r="IE598" s="132"/>
      <c r="IF598" s="132"/>
      <c r="IG598" s="132"/>
      <c r="IH598" s="132"/>
      <c r="II598" s="132"/>
      <c r="IJ598" s="132"/>
      <c r="IK598" s="132"/>
      <c r="IL598" s="132"/>
      <c r="IM598" s="132"/>
    </row>
    <row r="638" spans="1:248" s="143" customFormat="1" ht="12">
      <c r="A638" s="132"/>
      <c r="B638" s="132"/>
      <c r="C638" s="133"/>
      <c r="D638" s="138"/>
      <c r="E638" s="139"/>
      <c r="F638" s="139"/>
      <c r="G638" s="133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  <c r="AF638" s="135"/>
      <c r="AG638" s="135"/>
      <c r="AH638" s="135"/>
      <c r="AI638" s="135"/>
      <c r="AJ638" s="135"/>
      <c r="AK638" s="135"/>
      <c r="AL638" s="135"/>
      <c r="AM638" s="135"/>
      <c r="AN638" s="135"/>
      <c r="AO638" s="135"/>
      <c r="AP638" s="135"/>
      <c r="AQ638" s="135"/>
      <c r="AR638" s="135"/>
      <c r="AS638" s="135"/>
      <c r="AT638" s="135"/>
      <c r="AU638" s="135"/>
      <c r="AV638" s="136"/>
      <c r="AW638" s="136"/>
      <c r="AX638" s="136"/>
      <c r="AY638" s="136"/>
      <c r="AZ638" s="136"/>
      <c r="BA638" s="136"/>
      <c r="BB638" s="136"/>
      <c r="BC638" s="136"/>
      <c r="BD638" s="136"/>
      <c r="BE638" s="136"/>
      <c r="BF638" s="136"/>
      <c r="BG638" s="136"/>
      <c r="BH638" s="136"/>
      <c r="BI638" s="136"/>
      <c r="BJ638" s="136"/>
      <c r="BK638" s="136"/>
      <c r="BL638" s="136"/>
      <c r="BM638" s="136"/>
      <c r="BN638" s="136"/>
      <c r="BO638" s="136"/>
      <c r="BP638" s="136"/>
      <c r="BQ638" s="136"/>
      <c r="BR638" s="136"/>
      <c r="BS638" s="136"/>
      <c r="BT638" s="136"/>
      <c r="BU638" s="136"/>
      <c r="BV638" s="136"/>
      <c r="BW638" s="136"/>
      <c r="BX638" s="136"/>
      <c r="BY638" s="136"/>
      <c r="BZ638" s="136"/>
      <c r="CA638" s="136"/>
      <c r="CB638" s="136"/>
      <c r="CC638" s="136"/>
      <c r="CD638" s="136"/>
      <c r="CE638" s="136"/>
      <c r="CF638" s="136"/>
      <c r="CG638" s="136"/>
      <c r="CH638" s="136"/>
      <c r="CI638" s="136"/>
      <c r="CJ638" s="136"/>
      <c r="CK638" s="136"/>
      <c r="CL638" s="136"/>
      <c r="CM638" s="136"/>
      <c r="CN638" s="136"/>
      <c r="CO638" s="136"/>
      <c r="CP638" s="136"/>
      <c r="CQ638" s="136"/>
      <c r="CR638" s="136"/>
      <c r="CS638" s="136"/>
      <c r="CT638" s="136"/>
      <c r="CU638" s="136"/>
      <c r="CV638" s="136"/>
      <c r="CW638" s="136"/>
      <c r="CX638" s="136"/>
      <c r="CY638" s="136"/>
      <c r="CZ638" s="136"/>
      <c r="DA638" s="136"/>
      <c r="DB638" s="136"/>
      <c r="DC638" s="136"/>
      <c r="DD638" s="136"/>
      <c r="DE638" s="136"/>
      <c r="DF638" s="136"/>
      <c r="DG638" s="136"/>
      <c r="DH638" s="136"/>
      <c r="DI638" s="136"/>
      <c r="DJ638" s="136"/>
      <c r="DK638" s="136"/>
      <c r="DL638" s="136"/>
      <c r="DM638" s="136"/>
      <c r="DN638" s="136"/>
      <c r="DO638" s="136"/>
      <c r="DP638" s="136"/>
      <c r="DQ638" s="136"/>
      <c r="DR638" s="136"/>
      <c r="DS638" s="136"/>
      <c r="DT638" s="136"/>
      <c r="DU638" s="136"/>
      <c r="DV638" s="136"/>
      <c r="DW638" s="136"/>
      <c r="DX638" s="136"/>
      <c r="DY638" s="136"/>
      <c r="DZ638" s="136"/>
      <c r="EA638" s="136"/>
      <c r="EB638" s="136"/>
      <c r="EC638" s="136"/>
      <c r="ED638" s="136"/>
      <c r="EE638" s="136"/>
      <c r="EF638" s="136"/>
      <c r="EG638" s="136"/>
      <c r="EH638" s="136"/>
      <c r="EI638" s="136"/>
      <c r="EJ638" s="136"/>
      <c r="EK638" s="136"/>
      <c r="EL638" s="136"/>
      <c r="EM638" s="136"/>
      <c r="EN638" s="136"/>
      <c r="EO638" s="136"/>
      <c r="EP638" s="136"/>
      <c r="EQ638" s="136"/>
      <c r="ER638" s="136"/>
      <c r="ES638" s="136"/>
      <c r="ET638" s="136"/>
      <c r="EU638" s="136"/>
      <c r="EV638" s="136"/>
      <c r="EW638" s="136"/>
      <c r="EX638" s="136"/>
      <c r="EY638" s="136"/>
      <c r="EZ638" s="136"/>
      <c r="FA638" s="136"/>
      <c r="FB638" s="136"/>
      <c r="FC638" s="136"/>
      <c r="FD638" s="136"/>
      <c r="FE638" s="136"/>
      <c r="FF638" s="136"/>
      <c r="FG638" s="136"/>
      <c r="FH638" s="136"/>
      <c r="FI638" s="136"/>
      <c r="FJ638" s="136"/>
      <c r="FK638" s="136"/>
      <c r="FL638" s="136"/>
      <c r="FM638" s="136"/>
      <c r="FN638" s="136"/>
      <c r="FO638" s="136"/>
      <c r="FP638" s="136"/>
      <c r="FQ638" s="136"/>
      <c r="FR638" s="136"/>
      <c r="FS638" s="136"/>
      <c r="FT638" s="136"/>
      <c r="FU638" s="136"/>
      <c r="FV638" s="136"/>
      <c r="FW638" s="136"/>
      <c r="FX638" s="136"/>
      <c r="FY638" s="136"/>
      <c r="FZ638" s="136"/>
      <c r="GA638" s="136"/>
      <c r="GB638" s="136"/>
      <c r="GC638" s="136"/>
      <c r="GD638" s="136"/>
      <c r="GE638" s="136"/>
      <c r="GF638" s="136"/>
      <c r="GG638" s="136"/>
      <c r="GH638" s="136"/>
      <c r="GI638" s="136"/>
      <c r="GJ638" s="136"/>
      <c r="GK638" s="136"/>
      <c r="GL638" s="136"/>
      <c r="GM638" s="136"/>
      <c r="GN638" s="136"/>
      <c r="GO638" s="136"/>
      <c r="GP638" s="136"/>
      <c r="GQ638" s="136"/>
      <c r="GR638" s="136"/>
      <c r="GS638" s="136"/>
      <c r="GT638" s="136"/>
      <c r="GU638" s="136"/>
      <c r="GV638" s="136"/>
      <c r="GW638" s="136"/>
      <c r="GX638" s="136"/>
      <c r="GY638" s="136"/>
      <c r="GZ638" s="136"/>
      <c r="HA638" s="136"/>
      <c r="HB638" s="136"/>
      <c r="HC638" s="136"/>
      <c r="HD638" s="136"/>
      <c r="HE638" s="136"/>
      <c r="HF638" s="136"/>
      <c r="HG638" s="136"/>
      <c r="HH638" s="136"/>
      <c r="HI638" s="136"/>
      <c r="HJ638" s="136"/>
      <c r="HK638" s="136"/>
      <c r="HL638" s="136"/>
      <c r="HM638" s="136"/>
      <c r="HN638" s="136"/>
      <c r="HO638" s="136"/>
      <c r="HP638" s="136"/>
      <c r="HQ638" s="136"/>
      <c r="HR638" s="136"/>
      <c r="HS638" s="136"/>
      <c r="HT638" s="136"/>
      <c r="HU638" s="136"/>
      <c r="HV638" s="136"/>
      <c r="HW638" s="136"/>
      <c r="HX638" s="136"/>
      <c r="HY638" s="136"/>
      <c r="HZ638" s="136"/>
      <c r="IA638" s="136"/>
      <c r="IB638" s="136"/>
      <c r="IC638" s="136"/>
      <c r="ID638" s="136"/>
      <c r="IE638" s="136"/>
      <c r="IF638" s="136"/>
      <c r="IG638" s="136"/>
      <c r="IH638" s="136"/>
      <c r="II638" s="136"/>
      <c r="IJ638" s="136"/>
      <c r="IK638" s="136"/>
      <c r="IL638" s="136"/>
      <c r="IM638" s="136"/>
      <c r="IN638" s="136"/>
    </row>
    <row r="639" spans="1:248" ht="5.7" customHeight="1">
      <c r="IN639" s="143"/>
    </row>
    <row r="646" spans="1:256" s="132" customFormat="1" ht="12">
      <c r="C646" s="133"/>
      <c r="D646" s="138"/>
      <c r="E646" s="139"/>
      <c r="F646" s="139"/>
      <c r="G646" s="133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  <c r="AF646" s="135"/>
      <c r="AG646" s="135"/>
      <c r="AH646" s="135"/>
      <c r="AI646" s="135"/>
      <c r="AJ646" s="135"/>
      <c r="AK646" s="135"/>
      <c r="AL646" s="135"/>
      <c r="AM646" s="135"/>
      <c r="AN646" s="135"/>
      <c r="AO646" s="135"/>
      <c r="AP646" s="135"/>
      <c r="AQ646" s="135"/>
      <c r="AR646" s="135"/>
      <c r="AS646" s="135"/>
      <c r="AT646" s="135"/>
      <c r="AU646" s="135"/>
      <c r="AV646" s="136"/>
      <c r="AW646" s="136"/>
      <c r="AX646" s="143"/>
      <c r="AY646" s="143"/>
      <c r="AZ646" s="143"/>
      <c r="BA646" s="143"/>
      <c r="BB646" s="143"/>
      <c r="BC646" s="143"/>
      <c r="BD646" s="143"/>
      <c r="BE646" s="143"/>
      <c r="BF646" s="143"/>
      <c r="BG646" s="143"/>
      <c r="BH646" s="143"/>
      <c r="BI646" s="143"/>
      <c r="BJ646" s="143"/>
      <c r="BK646" s="143"/>
      <c r="BL646" s="143"/>
      <c r="BM646" s="143"/>
      <c r="BN646" s="143"/>
      <c r="BO646" s="143"/>
      <c r="BP646" s="143"/>
      <c r="BQ646" s="143"/>
      <c r="BR646" s="143"/>
      <c r="BS646" s="143"/>
      <c r="BT646" s="143"/>
      <c r="BU646" s="143"/>
      <c r="BV646" s="143"/>
      <c r="BW646" s="143"/>
      <c r="BX646" s="143"/>
      <c r="BY646" s="143"/>
      <c r="BZ646" s="143"/>
      <c r="CA646" s="143"/>
      <c r="CB646" s="143"/>
      <c r="CC646" s="143"/>
      <c r="CD646" s="143"/>
      <c r="CE646" s="143"/>
      <c r="CF646" s="143"/>
      <c r="CG646" s="143"/>
      <c r="CH646" s="143"/>
      <c r="CI646" s="143"/>
      <c r="CJ646" s="143"/>
      <c r="CK646" s="143"/>
      <c r="CL646" s="143"/>
      <c r="CM646" s="143"/>
      <c r="CN646" s="143"/>
      <c r="CO646" s="143"/>
      <c r="CP646" s="143"/>
      <c r="CQ646" s="143"/>
      <c r="CR646" s="143"/>
      <c r="CS646" s="143"/>
      <c r="CT646" s="143"/>
      <c r="CU646" s="143"/>
      <c r="CV646" s="143"/>
      <c r="CW646" s="143"/>
      <c r="CX646" s="143"/>
      <c r="CY646" s="143"/>
      <c r="CZ646" s="143"/>
      <c r="DA646" s="143"/>
      <c r="DB646" s="143"/>
      <c r="DC646" s="143"/>
      <c r="DD646" s="143"/>
      <c r="DE646" s="143"/>
      <c r="DF646" s="143"/>
      <c r="DG646" s="143"/>
      <c r="DH646" s="143"/>
      <c r="DI646" s="143"/>
      <c r="DJ646" s="143"/>
      <c r="DK646" s="143"/>
      <c r="DL646" s="143"/>
      <c r="DM646" s="143"/>
      <c r="DN646" s="143"/>
      <c r="DO646" s="143"/>
      <c r="DP646" s="143"/>
      <c r="DQ646" s="143"/>
      <c r="DR646" s="143"/>
      <c r="DS646" s="143"/>
      <c r="DT646" s="143"/>
      <c r="DU646" s="143"/>
      <c r="DV646" s="143"/>
      <c r="DW646" s="143"/>
      <c r="DX646" s="143"/>
      <c r="DY646" s="143"/>
      <c r="DZ646" s="143"/>
      <c r="EA646" s="143"/>
      <c r="EB646" s="143"/>
      <c r="EC646" s="143"/>
      <c r="ED646" s="143"/>
      <c r="EE646" s="143"/>
      <c r="EF646" s="143"/>
      <c r="EG646" s="143"/>
      <c r="EH646" s="143"/>
      <c r="EI646" s="143"/>
      <c r="EJ646" s="143"/>
      <c r="EK646" s="143"/>
      <c r="EL646" s="143"/>
      <c r="EM646" s="143"/>
      <c r="EN646" s="143"/>
      <c r="EO646" s="143"/>
      <c r="EP646" s="143"/>
      <c r="EQ646" s="143"/>
      <c r="ER646" s="143"/>
      <c r="ES646" s="143"/>
      <c r="ET646" s="143"/>
      <c r="EU646" s="143"/>
      <c r="EV646" s="143"/>
      <c r="EW646" s="143"/>
      <c r="EX646" s="143"/>
      <c r="EY646" s="143"/>
      <c r="EZ646" s="143"/>
      <c r="FA646" s="143"/>
      <c r="FB646" s="143"/>
      <c r="FC646" s="143"/>
      <c r="FD646" s="143"/>
      <c r="FE646" s="143"/>
      <c r="FF646" s="143"/>
      <c r="FG646" s="143"/>
      <c r="FH646" s="143"/>
      <c r="FI646" s="143"/>
      <c r="FJ646" s="143"/>
      <c r="FK646" s="143"/>
      <c r="FL646" s="143"/>
      <c r="FM646" s="143"/>
      <c r="FN646" s="143"/>
      <c r="FO646" s="143"/>
      <c r="FP646" s="143"/>
      <c r="FQ646" s="143"/>
      <c r="FR646" s="143"/>
      <c r="FS646" s="143"/>
      <c r="FT646" s="143"/>
      <c r="FU646" s="143"/>
      <c r="FV646" s="143"/>
      <c r="FW646" s="143"/>
      <c r="FX646" s="143"/>
      <c r="FY646" s="143"/>
      <c r="FZ646" s="143"/>
      <c r="GA646" s="143"/>
      <c r="GB646" s="143"/>
      <c r="GC646" s="143"/>
      <c r="GD646" s="143"/>
      <c r="GE646" s="143"/>
      <c r="GF646" s="143"/>
      <c r="GG646" s="143"/>
      <c r="GH646" s="143"/>
      <c r="GI646" s="143"/>
      <c r="GJ646" s="143"/>
      <c r="GK646" s="143"/>
      <c r="GL646" s="143"/>
      <c r="GM646" s="143"/>
      <c r="GN646" s="143"/>
      <c r="GO646" s="143"/>
      <c r="GP646" s="143"/>
      <c r="GQ646" s="143"/>
      <c r="GR646" s="143"/>
      <c r="GS646" s="143"/>
      <c r="GT646" s="143"/>
      <c r="GU646" s="143"/>
      <c r="GV646" s="143"/>
      <c r="GW646" s="143"/>
      <c r="GX646" s="143"/>
      <c r="GY646" s="143"/>
      <c r="GZ646" s="143"/>
      <c r="HA646" s="143"/>
      <c r="HB646" s="143"/>
      <c r="HC646" s="143"/>
      <c r="HD646" s="143"/>
      <c r="HE646" s="143"/>
      <c r="HF646" s="143"/>
      <c r="HG646" s="143"/>
      <c r="HH646" s="143"/>
      <c r="HI646" s="143"/>
      <c r="HJ646" s="143"/>
      <c r="HK646" s="143"/>
      <c r="HL646" s="143"/>
      <c r="HM646" s="143"/>
      <c r="HN646" s="143"/>
      <c r="HO646" s="143"/>
      <c r="HP646" s="143"/>
      <c r="HQ646" s="143"/>
      <c r="HR646" s="143"/>
      <c r="HS646" s="143"/>
      <c r="HT646" s="143"/>
      <c r="HU646" s="143"/>
      <c r="HV646" s="143"/>
      <c r="HW646" s="143"/>
      <c r="HX646" s="143"/>
      <c r="HY646" s="143"/>
      <c r="HZ646" s="143"/>
      <c r="IA646" s="143"/>
      <c r="IB646" s="143"/>
      <c r="IC646" s="143"/>
      <c r="ID646" s="143"/>
      <c r="IE646" s="143"/>
      <c r="IF646" s="143"/>
      <c r="IG646" s="143"/>
      <c r="IH646" s="143"/>
      <c r="II646" s="143"/>
      <c r="IJ646" s="143"/>
      <c r="IK646" s="143"/>
      <c r="IL646" s="143"/>
      <c r="IM646" s="143"/>
      <c r="IN646" s="136"/>
    </row>
    <row r="647" spans="1:256" ht="5.7" customHeight="1">
      <c r="IN647" s="132"/>
    </row>
    <row r="654" spans="1:256" ht="5.7" customHeight="1">
      <c r="AX654" s="132"/>
      <c r="AY654" s="132"/>
      <c r="AZ654" s="132"/>
      <c r="BA654" s="132"/>
      <c r="BB654" s="132"/>
      <c r="BC654" s="132"/>
      <c r="BD654" s="132"/>
      <c r="BE654" s="132"/>
      <c r="BF654" s="132"/>
      <c r="BG654" s="132"/>
      <c r="BH654" s="132"/>
      <c r="BI654" s="132"/>
      <c r="BJ654" s="132"/>
      <c r="BK654" s="132"/>
      <c r="BL654" s="132"/>
      <c r="BM654" s="132"/>
      <c r="BN654" s="132"/>
      <c r="BO654" s="132"/>
      <c r="BP654" s="132"/>
      <c r="BQ654" s="132"/>
      <c r="BR654" s="132"/>
      <c r="BS654" s="132"/>
      <c r="BT654" s="132"/>
      <c r="BU654" s="132"/>
      <c r="BV654" s="132"/>
      <c r="BW654" s="132"/>
      <c r="BX654" s="132"/>
      <c r="BY654" s="132"/>
      <c r="BZ654" s="132"/>
      <c r="CA654" s="132"/>
      <c r="CB654" s="132"/>
      <c r="CC654" s="132"/>
      <c r="CD654" s="132"/>
      <c r="CE654" s="132"/>
      <c r="CF654" s="132"/>
      <c r="CG654" s="132"/>
      <c r="CH654" s="132"/>
      <c r="CI654" s="132"/>
      <c r="CJ654" s="132"/>
      <c r="CK654" s="132"/>
      <c r="CL654" s="132"/>
      <c r="CM654" s="132"/>
      <c r="CN654" s="132"/>
      <c r="CO654" s="132"/>
      <c r="CP654" s="132"/>
      <c r="CQ654" s="132"/>
      <c r="CR654" s="132"/>
      <c r="CS654" s="132"/>
      <c r="CT654" s="132"/>
      <c r="CU654" s="132"/>
      <c r="CV654" s="132"/>
      <c r="CW654" s="132"/>
      <c r="CX654" s="132"/>
      <c r="CY654" s="132"/>
      <c r="CZ654" s="132"/>
      <c r="DA654" s="132"/>
      <c r="DB654" s="132"/>
      <c r="DC654" s="132"/>
      <c r="DD654" s="132"/>
      <c r="DE654" s="132"/>
      <c r="DF654" s="132"/>
      <c r="DG654" s="132"/>
      <c r="DH654" s="132"/>
      <c r="DI654" s="132"/>
      <c r="DJ654" s="132"/>
      <c r="DK654" s="132"/>
      <c r="DL654" s="132"/>
      <c r="DM654" s="132"/>
      <c r="DN654" s="132"/>
      <c r="DO654" s="132"/>
      <c r="DP654" s="132"/>
      <c r="DQ654" s="132"/>
      <c r="DR654" s="132"/>
      <c r="DS654" s="132"/>
      <c r="DT654" s="132"/>
      <c r="DU654" s="132"/>
      <c r="DV654" s="132"/>
      <c r="DW654" s="132"/>
      <c r="DX654" s="132"/>
      <c r="DY654" s="132"/>
      <c r="DZ654" s="132"/>
      <c r="EA654" s="132"/>
      <c r="EB654" s="132"/>
      <c r="EC654" s="132"/>
      <c r="ED654" s="132"/>
      <c r="EE654" s="132"/>
      <c r="EF654" s="132"/>
      <c r="EG654" s="132"/>
      <c r="EH654" s="132"/>
      <c r="EI654" s="132"/>
      <c r="EJ654" s="132"/>
      <c r="EK654" s="132"/>
      <c r="EL654" s="132"/>
      <c r="EM654" s="132"/>
      <c r="EN654" s="132"/>
      <c r="EO654" s="132"/>
      <c r="EP654" s="132"/>
      <c r="EQ654" s="132"/>
      <c r="ER654" s="132"/>
      <c r="ES654" s="132"/>
      <c r="ET654" s="132"/>
      <c r="EU654" s="132"/>
      <c r="EV654" s="132"/>
      <c r="EW654" s="132"/>
      <c r="EX654" s="132"/>
      <c r="EY654" s="132"/>
      <c r="EZ654" s="132"/>
      <c r="FA654" s="132"/>
      <c r="FB654" s="132"/>
      <c r="FC654" s="132"/>
      <c r="FD654" s="132"/>
      <c r="FE654" s="132"/>
      <c r="FF654" s="132"/>
      <c r="FG654" s="132"/>
      <c r="FH654" s="132"/>
      <c r="FI654" s="132"/>
      <c r="FJ654" s="132"/>
      <c r="FK654" s="132"/>
      <c r="FL654" s="132"/>
      <c r="FM654" s="132"/>
      <c r="FN654" s="132"/>
      <c r="FO654" s="132"/>
      <c r="FP654" s="132"/>
      <c r="FQ654" s="132"/>
      <c r="FR654" s="132"/>
      <c r="FS654" s="132"/>
      <c r="FT654" s="132"/>
      <c r="FU654" s="132"/>
      <c r="FV654" s="132"/>
      <c r="FW654" s="132"/>
      <c r="FX654" s="132"/>
      <c r="FY654" s="132"/>
      <c r="FZ654" s="132"/>
      <c r="GA654" s="132"/>
      <c r="GB654" s="132"/>
      <c r="GC654" s="132"/>
      <c r="GD654" s="132"/>
      <c r="GE654" s="132"/>
      <c r="GF654" s="132"/>
      <c r="GG654" s="132"/>
      <c r="GH654" s="132"/>
      <c r="GI654" s="132"/>
      <c r="GJ654" s="132"/>
      <c r="GK654" s="132"/>
      <c r="GL654" s="132"/>
      <c r="GM654" s="132"/>
      <c r="GN654" s="132"/>
      <c r="GO654" s="132"/>
      <c r="GP654" s="132"/>
      <c r="GQ654" s="132"/>
      <c r="GR654" s="132"/>
      <c r="GS654" s="132"/>
      <c r="GT654" s="132"/>
      <c r="GU654" s="132"/>
      <c r="GV654" s="132"/>
      <c r="GW654" s="132"/>
      <c r="GX654" s="132"/>
      <c r="GY654" s="132"/>
      <c r="GZ654" s="132"/>
      <c r="HA654" s="132"/>
      <c r="HB654" s="132"/>
      <c r="HC654" s="132"/>
      <c r="HD654" s="132"/>
      <c r="HE654" s="132"/>
      <c r="HF654" s="132"/>
      <c r="HG654" s="132"/>
      <c r="HH654" s="132"/>
      <c r="HI654" s="132"/>
      <c r="HJ654" s="132"/>
      <c r="HK654" s="132"/>
      <c r="HL654" s="132"/>
      <c r="HM654" s="132"/>
      <c r="HN654" s="132"/>
      <c r="HO654" s="132"/>
      <c r="HP654" s="132"/>
      <c r="HQ654" s="132"/>
      <c r="HR654" s="132"/>
      <c r="HS654" s="132"/>
      <c r="HT654" s="132"/>
      <c r="HU654" s="132"/>
      <c r="HV654" s="132"/>
      <c r="HW654" s="132"/>
      <c r="HX654" s="132"/>
      <c r="HY654" s="132"/>
      <c r="HZ654" s="132"/>
      <c r="IA654" s="132"/>
      <c r="IB654" s="132"/>
      <c r="IC654" s="132"/>
      <c r="ID654" s="132"/>
      <c r="IE654" s="132"/>
      <c r="IF654" s="132"/>
      <c r="IG654" s="132"/>
      <c r="IH654" s="132"/>
      <c r="II654" s="132"/>
      <c r="IJ654" s="132"/>
      <c r="IK654" s="132"/>
      <c r="IL654" s="132"/>
      <c r="IM654" s="132"/>
    </row>
    <row r="655" spans="1:256" s="144" customFormat="1" ht="5.7" customHeight="1">
      <c r="A655" s="132"/>
      <c r="B655" s="132"/>
      <c r="C655" s="140"/>
      <c r="D655" s="141"/>
      <c r="E655" s="139"/>
      <c r="F655" s="139"/>
      <c r="G655" s="140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35"/>
      <c r="AE655" s="135"/>
      <c r="AF655" s="135"/>
      <c r="AG655" s="135"/>
      <c r="AH655" s="135"/>
      <c r="AI655" s="135"/>
      <c r="AJ655" s="135"/>
      <c r="AK655" s="135"/>
      <c r="AL655" s="135"/>
      <c r="AM655" s="135"/>
      <c r="AN655" s="135"/>
      <c r="AO655" s="135"/>
      <c r="AP655" s="135"/>
      <c r="AQ655" s="135"/>
      <c r="AR655" s="135"/>
      <c r="AS655" s="135"/>
      <c r="AT655" s="135"/>
      <c r="AU655" s="135"/>
      <c r="AV655" s="136"/>
      <c r="AW655" s="136"/>
      <c r="AX655" s="136"/>
      <c r="AY655" s="136"/>
      <c r="AZ655" s="136"/>
      <c r="BA655" s="136"/>
      <c r="BB655" s="136"/>
      <c r="BC655" s="136"/>
      <c r="BD655" s="136"/>
      <c r="BE655" s="136"/>
      <c r="BF655" s="136"/>
      <c r="BG655" s="136"/>
      <c r="BH655" s="136"/>
      <c r="BI655" s="136"/>
      <c r="BJ655" s="136"/>
      <c r="BK655" s="136"/>
      <c r="BL655" s="136"/>
      <c r="BM655" s="136"/>
      <c r="BN655" s="136"/>
      <c r="BO655" s="136"/>
      <c r="BP655" s="136"/>
      <c r="BQ655" s="136"/>
      <c r="BR655" s="136"/>
      <c r="BS655" s="136"/>
      <c r="BT655" s="136"/>
      <c r="BU655" s="136"/>
      <c r="BV655" s="136"/>
      <c r="BW655" s="136"/>
      <c r="BX655" s="136"/>
      <c r="BY655" s="136"/>
      <c r="BZ655" s="136"/>
      <c r="CA655" s="136"/>
      <c r="CB655" s="136"/>
      <c r="CC655" s="136"/>
      <c r="CD655" s="136"/>
      <c r="CE655" s="136"/>
      <c r="CF655" s="136"/>
      <c r="CG655" s="136"/>
      <c r="CH655" s="136"/>
      <c r="CI655" s="136"/>
      <c r="CJ655" s="136"/>
      <c r="CK655" s="136"/>
      <c r="CL655" s="136"/>
      <c r="CM655" s="136"/>
      <c r="CN655" s="136"/>
      <c r="CO655" s="136"/>
      <c r="CP655" s="136"/>
      <c r="CQ655" s="136"/>
      <c r="CR655" s="136"/>
      <c r="CS655" s="136"/>
      <c r="CT655" s="136"/>
      <c r="CU655" s="136"/>
      <c r="CV655" s="136"/>
      <c r="CW655" s="136"/>
      <c r="CX655" s="136"/>
      <c r="CY655" s="136"/>
      <c r="CZ655" s="136"/>
      <c r="DA655" s="136"/>
      <c r="DB655" s="136"/>
      <c r="DC655" s="136"/>
      <c r="DD655" s="136"/>
      <c r="DE655" s="136"/>
      <c r="DF655" s="136"/>
      <c r="DG655" s="136"/>
      <c r="DH655" s="136"/>
      <c r="DI655" s="136"/>
      <c r="DJ655" s="136"/>
      <c r="DK655" s="136"/>
      <c r="DL655" s="136"/>
      <c r="DM655" s="136"/>
      <c r="DN655" s="136"/>
      <c r="DO655" s="136"/>
      <c r="DP655" s="136"/>
      <c r="DQ655" s="136"/>
      <c r="DR655" s="136"/>
      <c r="DS655" s="136"/>
      <c r="DT655" s="136"/>
      <c r="DU655" s="136"/>
      <c r="DV655" s="136"/>
      <c r="DW655" s="136"/>
      <c r="DX655" s="136"/>
      <c r="DY655" s="136"/>
      <c r="DZ655" s="136"/>
      <c r="EA655" s="136"/>
      <c r="EB655" s="136"/>
      <c r="EC655" s="136"/>
      <c r="ED655" s="136"/>
      <c r="EE655" s="136"/>
      <c r="EF655" s="136"/>
      <c r="EG655" s="136"/>
      <c r="EH655" s="136"/>
      <c r="EI655" s="136"/>
      <c r="EJ655" s="136"/>
      <c r="EK655" s="136"/>
      <c r="EL655" s="136"/>
      <c r="EM655" s="136"/>
      <c r="EN655" s="136"/>
      <c r="EO655" s="136"/>
      <c r="EP655" s="136"/>
      <c r="EQ655" s="136"/>
      <c r="ER655" s="136"/>
      <c r="ES655" s="136"/>
      <c r="ET655" s="136"/>
      <c r="EU655" s="136"/>
      <c r="EV655" s="136"/>
      <c r="EW655" s="136"/>
      <c r="EX655" s="136"/>
      <c r="EY655" s="136"/>
      <c r="EZ655" s="136"/>
      <c r="FA655" s="136"/>
      <c r="FB655" s="136"/>
      <c r="FC655" s="136"/>
      <c r="FD655" s="136"/>
      <c r="FE655" s="136"/>
      <c r="FF655" s="136"/>
      <c r="FG655" s="136"/>
      <c r="FH655" s="136"/>
      <c r="FI655" s="136"/>
      <c r="FJ655" s="136"/>
      <c r="FK655" s="136"/>
      <c r="FL655" s="136"/>
      <c r="FM655" s="136"/>
      <c r="FN655" s="136"/>
      <c r="FO655" s="136"/>
      <c r="FP655" s="136"/>
      <c r="FQ655" s="136"/>
      <c r="FR655" s="136"/>
      <c r="FS655" s="136"/>
      <c r="FT655" s="136"/>
      <c r="FU655" s="136"/>
      <c r="FV655" s="136"/>
      <c r="FW655" s="136"/>
      <c r="FX655" s="136"/>
      <c r="FY655" s="136"/>
      <c r="FZ655" s="136"/>
      <c r="GA655" s="136"/>
      <c r="GB655" s="136"/>
      <c r="GC655" s="136"/>
      <c r="GD655" s="136"/>
      <c r="GE655" s="136"/>
      <c r="GF655" s="136"/>
      <c r="GG655" s="136"/>
      <c r="GH655" s="136"/>
      <c r="GI655" s="136"/>
      <c r="GJ655" s="136"/>
      <c r="GK655" s="136"/>
      <c r="GL655" s="136"/>
      <c r="GM655" s="136"/>
      <c r="GN655" s="136"/>
      <c r="GO655" s="136"/>
      <c r="GP655" s="136"/>
      <c r="GQ655" s="136"/>
      <c r="GR655" s="136"/>
      <c r="GS655" s="136"/>
      <c r="GT655" s="136"/>
      <c r="GU655" s="136"/>
      <c r="GV655" s="136"/>
      <c r="GW655" s="136"/>
      <c r="GX655" s="136"/>
      <c r="GY655" s="136"/>
      <c r="GZ655" s="136"/>
      <c r="HA655" s="136"/>
      <c r="HB655" s="136"/>
      <c r="HC655" s="136"/>
      <c r="HD655" s="136"/>
      <c r="HE655" s="136"/>
      <c r="HF655" s="136"/>
      <c r="HG655" s="136"/>
      <c r="HH655" s="136"/>
      <c r="HI655" s="136"/>
      <c r="HJ655" s="136"/>
      <c r="HK655" s="136"/>
      <c r="HL655" s="136"/>
      <c r="HM655" s="136"/>
      <c r="HN655" s="136"/>
      <c r="HO655" s="136"/>
      <c r="HP655" s="136"/>
      <c r="HQ655" s="136"/>
      <c r="HR655" s="136"/>
      <c r="HS655" s="136"/>
      <c r="HT655" s="136"/>
      <c r="HU655" s="136"/>
      <c r="HV655" s="136"/>
      <c r="HW655" s="136"/>
      <c r="HX655" s="136"/>
      <c r="HY655" s="136"/>
      <c r="HZ655" s="136"/>
      <c r="IA655" s="136"/>
      <c r="IB655" s="136"/>
      <c r="IC655" s="136"/>
      <c r="ID655" s="136"/>
      <c r="IE655" s="136"/>
      <c r="IF655" s="136"/>
      <c r="IG655" s="136"/>
      <c r="IH655" s="136"/>
      <c r="II655" s="136"/>
      <c r="IJ655" s="136"/>
      <c r="IK655" s="136"/>
      <c r="IL655" s="136"/>
      <c r="IM655" s="136"/>
      <c r="IN655" s="136"/>
      <c r="IO655" s="136"/>
      <c r="IP655" s="136"/>
      <c r="IQ655" s="136"/>
      <c r="IR655" s="136"/>
      <c r="IS655" s="136"/>
      <c r="IT655" s="136"/>
      <c r="IU655" s="136"/>
      <c r="IV655" s="136"/>
    </row>
  </sheetData>
  <mergeCells count="9">
    <mergeCell ref="E1:G1"/>
    <mergeCell ref="E2:G2"/>
    <mergeCell ref="A5:G5"/>
    <mergeCell ref="A6:G6"/>
    <mergeCell ref="A7:A8"/>
    <mergeCell ref="B7:B8"/>
    <mergeCell ref="C7:C8"/>
    <mergeCell ref="D7:D8"/>
    <mergeCell ref="G7:G8"/>
  </mergeCells>
  <pageMargins left="0.19685039370078741" right="0" top="0.21" bottom="0.22" header="0.23" footer="0.17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8A2ED6049549BC0EA35585C01201" ma:contentTypeVersion="5" ma:contentTypeDescription="Create a new document." ma:contentTypeScope="" ma:versionID="415013a3b085fc159e7c198d75653152">
  <xsd:schema xmlns:xsd="http://www.w3.org/2001/XMLSchema" xmlns:xs="http://www.w3.org/2001/XMLSchema" xmlns:p="http://schemas.microsoft.com/office/2006/metadata/properties" xmlns:ns1="http://schemas.microsoft.com/sharepoint/v3" xmlns:ns2="dce289a5-acda-4613-a989-fa689f678712" xmlns:ns3="899dc094-1e94-4f91-a470-511ad44b7ba1" targetNamespace="http://schemas.microsoft.com/office/2006/metadata/properties" ma:root="true" ma:fieldsID="bf555aaf00eaed447e478b4818f9d9b5" ns1:_="" ns2:_="" ns3:_="">
    <xsd:import namespace="http://schemas.microsoft.com/sharepoint/v3"/>
    <xsd:import namespace="dce289a5-acda-4613-a989-fa689f678712"/>
    <xsd:import namespace="899dc094-1e94-4f91-a470-511ad44b7ba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huyenMucTaxHTField0" minOccurs="0"/>
                <xsd:element ref="ns3:TaxCatchAl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e289a5-acda-4613-a989-fa689f678712" elementFormDefault="qualified">
    <xsd:import namespace="http://schemas.microsoft.com/office/2006/documentManagement/types"/>
    <xsd:import namespace="http://schemas.microsoft.com/office/infopath/2007/PartnerControls"/>
    <xsd:element name="ChuyenMucTaxHTField0" ma:index="11" nillable="true" ma:taxonomy="true" ma:internalName="ChuyenMucTaxHTField0" ma:taxonomyFieldName="ChuyenMuc" ma:displayName="Chuyên mục" ma:indexed="true" ma:readOnly="false" ma:default="" ma:fieldId="{0e753b97-92a0-45e3-9e63-acfe32dfa465}" ma:sspId="276cb2c1-58e7-4fad-b301-f6d0f95c055b" ma:termSetId="65cceb55-7880-4422-aa59-65d5fffb33e6" ma:anchorId="d2efebbc-8f0f-4bb3-9a2c-02c38bb4a79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dc094-1e94-4f91-a470-511ad44b7ba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a87a893-c9d8-4322-b302-639835f7d73f}" ma:internalName="TaxCatchAll" ma:showField="CatchAllData" ma:web="899dc094-1e94-4f91-a470-511ad44b7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êu đề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uyenMucTaxHTField0 xmlns="dce289a5-acda-4613-a989-fa689f678712">
      <Terms xmlns="http://schemas.microsoft.com/office/infopath/2007/PartnerControls"/>
    </ChuyenMucTaxHTField0>
    <TaxCatchAll xmlns="899dc094-1e94-4f91-a470-511ad44b7ba1"/>
    <PublishingExpirationDate xmlns="http://schemas.microsoft.com/sharepoint/v3" xsi:nil="true"/>
    <PublishingStartDate xmlns="http://schemas.microsoft.com/sharepoint/v3" xsi:nil="true"/>
    <_dlc_DocId xmlns="899dc094-1e94-4f91-a470-511ad44b7ba1">AJVNCJQTK6FV-201-220</_dlc_DocId>
    <_dlc_DocIdUrl xmlns="899dc094-1e94-4f91-a470-511ad44b7ba1">
      <Url>http://webadmin.ou.edu.vn/tcns/_layouts/DocIdRedir.aspx?ID=AJVNCJQTK6FV-201-220</Url>
      <Description>AJVNCJQTK6FV-201-220</Description>
    </_dlc_DocIdUrl>
  </documentManagement>
</p:properties>
</file>

<file path=customXml/itemProps1.xml><?xml version="1.0" encoding="utf-8"?>
<ds:datastoreItem xmlns:ds="http://schemas.openxmlformats.org/officeDocument/2006/customXml" ds:itemID="{2771ADF1-82C0-478D-907F-16DAFD855FAF}"/>
</file>

<file path=customXml/itemProps2.xml><?xml version="1.0" encoding="utf-8"?>
<ds:datastoreItem xmlns:ds="http://schemas.openxmlformats.org/officeDocument/2006/customXml" ds:itemID="{96B8A53F-9752-47DB-B0C7-5D95A45C6303}"/>
</file>

<file path=customXml/itemProps3.xml><?xml version="1.0" encoding="utf-8"?>
<ds:datastoreItem xmlns:ds="http://schemas.openxmlformats.org/officeDocument/2006/customXml" ds:itemID="{182E84F5-3485-412F-B7DE-25B1145F77A8}"/>
</file>

<file path=customXml/itemProps4.xml><?xml version="1.0" encoding="utf-8"?>
<ds:datastoreItem xmlns:ds="http://schemas.openxmlformats.org/officeDocument/2006/customXml" ds:itemID="{C1402DFD-9AFE-4ABA-9A9A-CDAADE8F98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GVCH 2021-2022</vt:lpstr>
      <vt:lpstr>KQ</vt:lpstr>
      <vt:lpstr>'GVCH 2021-2022'!Print_Titles</vt:lpstr>
      <vt:lpstr>KQ!Print_Titles</vt:lpstr>
    </vt:vector>
  </TitlesOfParts>
  <Company>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QLNS</dc:creator>
  <cp:lastModifiedBy>Sang Duong Thanh</cp:lastModifiedBy>
  <cp:lastPrinted>2021-04-01T04:49:35Z</cp:lastPrinted>
  <dcterms:created xsi:type="dcterms:W3CDTF">2018-12-20T07:43:16Z</dcterms:created>
  <dcterms:modified xsi:type="dcterms:W3CDTF">2021-08-02T10:00:45Z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0x0101007CC98A2ED6049549BC0EA35585C01201</vt:lpwstr>
  </property>
  <property fmtid="{D5CDD505-2E9C-101B-9397-08002B2CF9AE}" pid="3" name="_dlc_DocIdItemGuid">
    <vt:lpwstr>c3f9c0f4-3b41-43da-b423-a821836bde5a</vt:lpwstr>
  </property>
  <property fmtid="{D5CDD505-2E9C-101B-9397-08002B2CF9AE}" pid="4" name="ChuyenMuc">
    <vt:lpwstr/>
  </property>
</Properties>
</file>